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45621"/>
</workbook>
</file>

<file path=xl/calcChain.xml><?xml version="1.0" encoding="utf-8"?>
<calcChain xmlns="http://schemas.openxmlformats.org/spreadsheetml/2006/main">
  <c r="M12" i="4" l="1"/>
  <c r="L12" i="4"/>
  <c r="J12" i="4"/>
  <c r="I12" i="4"/>
  <c r="G12" i="4"/>
  <c r="F12" i="4"/>
  <c r="N11" i="4"/>
  <c r="K11" i="4"/>
  <c r="H11" i="4"/>
  <c r="N10" i="4"/>
  <c r="K10" i="4"/>
  <c r="H10" i="4"/>
  <c r="N9" i="4"/>
  <c r="K9" i="4"/>
  <c r="H9" i="4"/>
  <c r="N8" i="4"/>
  <c r="N12" i="4" s="1"/>
  <c r="K8" i="4"/>
  <c r="K12" i="4" s="1"/>
  <c r="H8" i="4"/>
  <c r="H12" i="4" s="1"/>
  <c r="I117" i="2"/>
  <c r="H117" i="2"/>
  <c r="E117" i="2"/>
  <c r="D117" i="2"/>
  <c r="R111" i="2"/>
  <c r="N111" i="2"/>
  <c r="N104" i="2"/>
  <c r="N103" i="2"/>
  <c r="N102" i="2"/>
  <c r="N101" i="2"/>
  <c r="N100" i="2"/>
  <c r="N99" i="2"/>
  <c r="I86" i="2"/>
  <c r="H86" i="2"/>
  <c r="E86" i="2"/>
  <c r="D86" i="2"/>
  <c r="R80" i="2"/>
  <c r="N80" i="2"/>
  <c r="N73" i="2"/>
  <c r="N72" i="2"/>
  <c r="N71" i="2"/>
  <c r="N70" i="2"/>
  <c r="N69" i="2"/>
  <c r="N68" i="2"/>
  <c r="I55" i="2"/>
  <c r="H55" i="2"/>
  <c r="E55" i="2"/>
  <c r="D55" i="2"/>
  <c r="R49" i="2"/>
  <c r="N49" i="2"/>
  <c r="N42" i="2"/>
  <c r="I29" i="2"/>
  <c r="H29" i="2"/>
  <c r="E29" i="2"/>
  <c r="D29" i="2"/>
  <c r="N23" i="2"/>
  <c r="R23" i="2" s="1"/>
  <c r="N16" i="2"/>
  <c r="N15" i="2"/>
</calcChain>
</file>

<file path=xl/sharedStrings.xml><?xml version="1.0" encoding="utf-8"?>
<sst xmlns="http://schemas.openxmlformats.org/spreadsheetml/2006/main" count="536" uniqueCount="144">
  <si>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</si>
  <si>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</si>
  <si>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</si>
  <si>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</si>
  <si>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</si>
  <si>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</si>
  <si>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19.04.2021 14:08:12 по: 19.04.2022 14:18:12</t>
  </si>
  <si>
    <t>Е.В. Дмитроченко</t>
  </si>
  <si>
    <t>Серийный номер: 7F1B6294C1A76CACBA3A7F710197A6A7629BE193</t>
  </si>
  <si>
    <t>(подпись)</t>
  </si>
  <si>
    <t>(расшифровка подписи)</t>
  </si>
  <si>
    <t>Издатель: Общество с ограниченной ответственностью ""ПРОФИ Менеджер""</t>
  </si>
  <si>
    <t>«___» _______________ ____ г.</t>
  </si>
  <si>
    <t>Время подписания: 20.01.2022 14:35:31</t>
  </si>
  <si>
    <t>(дата утверждения)</t>
  </si>
  <si>
    <t>Отчет о выполнении муниципального задания № 8/4-2021</t>
  </si>
  <si>
    <t>на 2021 год и на плановый период 2022 и 2023 годов</t>
  </si>
  <si>
    <t>от 20.01.2022г.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</si>
  <si>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</si>
  <si>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</si>
  <si>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</si>
  <si>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</si>
  <si>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</si>
  <si>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</t>
  </si>
  <si>
    <t>20.01.2022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</si>
  <si>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</si>
  <si>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</si>
  <si>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</si>
  <si>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</si>
  <si>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</si>
  <si>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</si>
  <si>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</si>
  <si>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</si>
  <si>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</si>
  <si>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</si>
  <si>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</si>
  <si>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</si>
  <si>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</si>
  <si>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</si>
  <si>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</si>
  <si>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</si>
  <si>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</si>
  <si>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</si>
  <si>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</si>
  <si>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</si>
  <si>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Периодичность</t>
  </si>
  <si>
    <t>ежеквартально</t>
  </si>
  <si>
    <t>Период предоставления</t>
  </si>
  <si>
    <t>год (итоговый)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</si>
  <si>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</si>
  <si>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</si>
  <si>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</si>
  <si>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Организация и проведение культурно-массовых мероприятий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</si>
  <si>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</si>
  <si>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0403</t>
  </si>
  <si>
    <t>2. Категории потребителей муниципальной услуги</t>
  </si>
  <si>
    <t>Физические лица; юридические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</si>
  <si>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</si>
  <si>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</si>
  <si>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</si>
  <si>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</si>
  <si>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</si>
  <si>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</si>
  <si>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</si>
  <si>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</si>
  <si>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</si>
  <si>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</si>
  <si>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</si>
  <si>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</si>
  <si>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</si>
  <si>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</si>
  <si>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</si>
  <si>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</si>
  <si>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</si>
  <si>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910000.Р.53.0.04030002000</t>
  </si>
  <si>
    <t>С учетом всех форм</t>
  </si>
  <si>
    <t>-</t>
  </si>
  <si>
    <t>Доля мероприятий на платной основе в общем количестве проведенных мероприятий</t>
  </si>
  <si>
    <t>Процент</t>
  </si>
  <si>
    <t>744</t>
  </si>
  <si>
    <t>Темп роста посетителей культурно-массовых мероприятий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</si>
  <si>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</si>
  <si>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</si>
  <si>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</si>
  <si>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</si>
  <si>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</si>
  <si>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Тип мероприятий</t>
  </si>
  <si>
    <t>Количество участников мероприятий</t>
  </si>
  <si>
    <t>Человек</t>
  </si>
  <si>
    <t>792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</si>
  <si>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</si>
  <si>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</si>
  <si>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</si>
  <si>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</si>
  <si>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</si>
  <si>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Организация и проведение культурно-массовых мероприятий (бесплатно)</t>
  </si>
  <si>
    <t>0576</t>
  </si>
  <si>
    <t>932000.Р.53.0.05760001000</t>
  </si>
  <si>
    <t>Раздел  3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</si>
  <si>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</si>
  <si>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</si>
  <si>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Физические лица</t>
  </si>
  <si>
    <t>949916О.99.0.ББ77АА00003</t>
  </si>
  <si>
    <t>В стационарных условиях</t>
  </si>
  <si>
    <t>Доля мероприятий для взрослых от общего количества проведенных мероприятий</t>
  </si>
  <si>
    <t>Доля мероприятий для детей и юношества от общего количества проведенных мероприятий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</si>
  <si>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</si>
  <si>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</si>
  <si>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участников театральных секций (кружков)</t>
  </si>
  <si>
    <t>Доля участников хореографических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</si>
  <si>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</si>
  <si>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</si>
  <si>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</si>
  <si>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</si>
  <si>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</si>
  <si>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4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</si>
  <si>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</si>
  <si>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</si>
  <si>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</si>
  <si>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Директор</t>
  </si>
  <si>
    <t>Коваль И.В.</t>
  </si>
  <si>
    <t>ФИО: Коваль Ирина Викторовна</t>
  </si>
  <si>
    <t>Должность:</t>
  </si>
  <si>
    <t>Действует c 09.06.2021 15:05:00 по: 09.09.2022 15:05:00</t>
  </si>
  <si>
    <t>Серийный номер: 6AFEDB76F262C0414D363E49EC5BD1961FB1B12E</t>
  </si>
  <si>
    <t>Издатель: Федеральное казначейство</t>
  </si>
  <si>
    <t>Время подписания: 20.01.2022 14:29:43</t>
  </si>
  <si>
    <t>Часть 2. Сведения о выполняемых работах</t>
  </si>
  <si>
    <t>Не предусмотрено</t>
  </si>
  <si>
    <t>Справочная информация к отчету от 20.01.2022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</si>
  <si>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</si>
  <si>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</si>
  <si>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</si>
  <si>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</si>
  <si>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</si>
  <si>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</si>
  <si>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</si>
  <si>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</si>
  <si>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</si>
  <si>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</si>
  <si>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Организация и проведение культурно-массовых мероприятий (с учетом всех форм) (платно МЗ)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</si>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</sst>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3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/>
    <row r="3" spans="1:6" ht="15" customHeight="1" x14ac:dyDescent="0.15"/>
    <row r="4" spans="1:6" ht="20.100000000000001" customHeight="1" x14ac:dyDescent="0.15">
      <c r="B4" s="10" t="s">
        <v>0</v>
      </c>
      <c r="E4" s="13" t="s">
        <v>1</v>
      </c>
      <c r="F4" s="13"/>
    </row>
    <row r="5" spans="1:6" ht="50.1" customHeight="1" x14ac:dyDescent="0.15">
      <c r="B5" s="11" t="s">
        <v>2</v>
      </c>
      <c r="E5" s="14" t="s">
        <v>3</v>
      </c>
      <c r="F5" s="14"/>
    </row>
    <row r="6" spans="1:6" ht="30" customHeight="1" x14ac:dyDescent="0.15">
      <c r="B6" s="11" t="s">
        <v>4</v>
      </c>
      <c r="E6" s="15" t="s">
        <v>5</v>
      </c>
      <c r="F6" s="15"/>
    </row>
    <row r="7" spans="1:6" ht="30" customHeight="1" x14ac:dyDescent="0.15">
      <c r="B7" s="11" t="s">
        <v>6</v>
      </c>
      <c r="E7" s="1"/>
      <c r="F7" s="1" t="s">
        <v>7</v>
      </c>
    </row>
    <row r="8" spans="1:6" ht="15" customHeight="1" x14ac:dyDescent="0.15">
      <c r="B8" s="11" t="s">
        <v>8</v>
      </c>
      <c r="E8" s="4" t="s">
        <v>9</v>
      </c>
      <c r="F8" s="4" t="s">
        <v>10</v>
      </c>
    </row>
    <row r="9" spans="1:6" ht="20.100000000000001" customHeight="1" x14ac:dyDescent="0.15">
      <c r="B9" s="11" t="s">
        <v>11</v>
      </c>
      <c r="E9" s="16" t="s">
        <v>12</v>
      </c>
      <c r="F9" s="16"/>
    </row>
    <row r="10" spans="1:6" ht="15" customHeight="1" x14ac:dyDescent="0.15">
      <c r="B10" s="12" t="s">
        <v>13</v>
      </c>
      <c r="E10" s="15" t="s">
        <v>14</v>
      </c>
      <c r="F10" s="15"/>
    </row>
    <row r="11" spans="1:6" ht="15" customHeight="1" x14ac:dyDescent="0.15"/>
    <row r="12" spans="1:6" ht="20.100000000000001" customHeight="1" x14ac:dyDescent="0.15">
      <c r="A12" s="16" t="s">
        <v>15</v>
      </c>
      <c r="B12" s="16"/>
      <c r="C12" s="16"/>
      <c r="D12" s="16"/>
      <c r="E12" s="16"/>
      <c r="F12" s="16"/>
    </row>
    <row r="13" spans="1:6" ht="20.100000000000001" customHeight="1" x14ac:dyDescent="0.15">
      <c r="A13" s="16" t="s">
        <v>16</v>
      </c>
      <c r="B13" s="16"/>
      <c r="C13" s="16"/>
      <c r="D13" s="16"/>
      <c r="E13" s="16"/>
      <c r="F13" s="16"/>
    </row>
    <row r="14" spans="1:6" ht="20.100000000000001" customHeight="1" x14ac:dyDescent="0.15">
      <c r="A14" s="16" t="s">
        <v>17</v>
      </c>
      <c r="B14" s="16"/>
      <c r="C14" s="16"/>
      <c r="D14" s="16"/>
      <c r="E14" s="16"/>
      <c r="F14" s="16"/>
    </row>
    <row r="15" spans="1:6" ht="20.100000000000001" customHeight="1" x14ac:dyDescent="0.15">
      <c r="F15" s="3" t="s">
        <v>18</v>
      </c>
    </row>
    <row r="16" spans="1:6" ht="30" customHeight="1" x14ac:dyDescent="0.15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 x14ac:dyDescent="0.15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 x14ac:dyDescent="0.15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60" customHeight="1" x14ac:dyDescent="0.15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30" customHeight="1" x14ac:dyDescent="0.15">
      <c r="A20" s="18" t="s">
        <v>31</v>
      </c>
      <c r="B20" s="18"/>
      <c r="C20" s="18"/>
      <c r="D20" s="16"/>
      <c r="E20" s="16"/>
      <c r="F20" s="19"/>
    </row>
    <row r="21" spans="1:6" ht="45" customHeight="1" x14ac:dyDescent="0.15">
      <c r="A21" s="18" t="s">
        <v>32</v>
      </c>
      <c r="B21" s="18"/>
      <c r="C21" s="18"/>
      <c r="D21" s="16"/>
      <c r="E21" s="16"/>
      <c r="F21" s="19"/>
    </row>
    <row r="22" spans="1:6" ht="30" customHeight="1" x14ac:dyDescent="0.15">
      <c r="A22" s="18" t="s">
        <v>33</v>
      </c>
      <c r="B22" s="18"/>
      <c r="C22" s="18"/>
      <c r="D22" s="16"/>
      <c r="E22" s="16"/>
      <c r="F22" s="19"/>
    </row>
    <row r="23" spans="1:6" ht="30" customHeight="1" x14ac:dyDescent="0.15">
      <c r="A23" s="18" t="s">
        <v>34</v>
      </c>
      <c r="B23" s="18"/>
      <c r="C23" s="18"/>
      <c r="D23" s="16"/>
      <c r="E23" s="16"/>
      <c r="F23" s="19"/>
    </row>
    <row r="24" spans="1:6" ht="30" customHeight="1" x14ac:dyDescent="0.15">
      <c r="A24" s="18" t="s">
        <v>35</v>
      </c>
      <c r="B24" s="18"/>
      <c r="C24" s="18"/>
      <c r="D24" s="16"/>
      <c r="E24" s="16"/>
      <c r="F24" s="19"/>
    </row>
    <row r="25" spans="1:6" ht="45" customHeight="1" x14ac:dyDescent="0.15">
      <c r="A25" s="18" t="s">
        <v>36</v>
      </c>
      <c r="B25" s="18"/>
      <c r="C25" s="18"/>
      <c r="D25" s="16"/>
      <c r="E25" s="16"/>
      <c r="F25" s="19"/>
    </row>
    <row r="26" spans="1:6" ht="45" customHeight="1" x14ac:dyDescent="0.15">
      <c r="A26" s="18" t="s">
        <v>37</v>
      </c>
      <c r="B26" s="18"/>
      <c r="C26" s="18"/>
      <c r="D26" s="16"/>
      <c r="E26" s="16"/>
      <c r="F26" s="19"/>
    </row>
    <row r="27" spans="1:6" ht="45" customHeight="1" x14ac:dyDescent="0.15">
      <c r="A27" s="18" t="s">
        <v>38</v>
      </c>
      <c r="B27" s="18"/>
      <c r="C27" s="18"/>
      <c r="D27" s="16"/>
      <c r="E27" s="16"/>
      <c r="F27" s="19"/>
    </row>
    <row r="28" spans="1:6" ht="75" customHeight="1" x14ac:dyDescent="0.15">
      <c r="A28" s="18" t="s">
        <v>39</v>
      </c>
      <c r="B28" s="18"/>
      <c r="C28" s="18"/>
      <c r="D28" s="16"/>
      <c r="E28" s="16"/>
      <c r="F28" s="19"/>
    </row>
    <row r="29" spans="1:6" ht="15" customHeight="1" x14ac:dyDescent="0.15">
      <c r="A29" s="18" t="s">
        <v>40</v>
      </c>
      <c r="B29" s="18"/>
      <c r="C29" s="18"/>
      <c r="D29" s="16"/>
      <c r="E29" s="16"/>
      <c r="F29" s="19"/>
    </row>
    <row r="30" spans="1:6" ht="15" customHeight="1" x14ac:dyDescent="0.15">
      <c r="A30" s="18" t="s">
        <v>41</v>
      </c>
      <c r="B30" s="18"/>
      <c r="C30" s="18"/>
      <c r="D30" s="16"/>
      <c r="E30" s="16"/>
      <c r="F30" s="19"/>
    </row>
    <row r="31" spans="1:6" ht="30" customHeight="1" x14ac:dyDescent="0.15">
      <c r="A31" s="18" t="s">
        <v>42</v>
      </c>
      <c r="B31" s="18"/>
      <c r="C31" s="18"/>
      <c r="D31" s="16"/>
      <c r="E31" s="16"/>
      <c r="F31" s="19"/>
    </row>
    <row r="32" spans="1:6" ht="20.100000000000001" customHeight="1" x14ac:dyDescent="0.15">
      <c r="A32" s="17" t="s">
        <v>43</v>
      </c>
      <c r="B32" s="17"/>
      <c r="C32" s="17"/>
      <c r="D32" s="2"/>
      <c r="E32" s="2"/>
      <c r="F32" s="3"/>
    </row>
    <row r="33" spans="1:6" ht="20.100000000000001" customHeight="1" x14ac:dyDescent="0.15">
      <c r="A33" s="18" t="s">
        <v>44</v>
      </c>
      <c r="B33" s="18"/>
      <c r="C33" s="18"/>
      <c r="D33" s="2"/>
      <c r="E33" s="2"/>
      <c r="F33" s="3"/>
    </row>
    <row r="34" spans="1:6" ht="20.100000000000001" customHeight="1" x14ac:dyDescent="0.15">
      <c r="A34" s="17" t="s">
        <v>45</v>
      </c>
      <c r="B34" s="17"/>
      <c r="C34" s="17"/>
      <c r="D34" s="2"/>
      <c r="E34" s="2"/>
      <c r="F34" s="3"/>
    </row>
    <row r="35" spans="1:6" ht="20.100000000000001" customHeight="1" x14ac:dyDescent="0.15">
      <c r="A35" s="18" t="s">
        <v>46</v>
      </c>
      <c r="B35" s="18"/>
      <c r="C35" s="18"/>
      <c r="D35" s="2"/>
      <c r="E35" s="2"/>
      <c r="F35" s="3"/>
    </row>
    <row r="36" spans="1:6" ht="20.100000000000001" customHeight="1" x14ac:dyDescent="0.15">
      <c r="A36" s="17" t="s">
        <v>47</v>
      </c>
      <c r="B36" s="17"/>
      <c r="C36" s="17"/>
      <c r="D36" s="2"/>
      <c r="E36" s="2"/>
      <c r="F36" s="3"/>
    </row>
    <row r="37" spans="1:6" ht="20.100000000000001" customHeight="1" x14ac:dyDescent="0.15">
      <c r="A37" s="18" t="s">
        <v>48</v>
      </c>
      <c r="B37" s="18"/>
      <c r="C37" s="18"/>
      <c r="D37" s="2"/>
      <c r="E37" s="2"/>
      <c r="F37" s="3"/>
    </row>
  </sheetData>
  <sheetProtection password="C692" sheet="1" objects="1" scenarios="1"/>
  <mergeCells count="33">
    <mergeCell ref="A36:C36"/>
    <mergeCell ref="A37:C37"/>
    <mergeCell ref="A31:C31"/>
    <mergeCell ref="A32:C32"/>
    <mergeCell ref="A33:C33"/>
    <mergeCell ref="A34:C34"/>
    <mergeCell ref="A35:C35"/>
    <mergeCell ref="A18:C18"/>
    <mergeCell ref="A19:C19"/>
    <mergeCell ref="D19:D31"/>
    <mergeCell ref="E19:E31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9"/>
  <sheetViews>
    <sheetView workbookViewId="0">
      <selection sqref="A1:Q1"/>
    </sheetView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24.95" customHeight="1" x14ac:dyDescent="0.15">
      <c r="A3" s="21" t="s">
        <v>50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 x14ac:dyDescent="0.15"/>
    <row r="5" spans="1:17" ht="39.950000000000003" customHeight="1" x14ac:dyDescent="0.15">
      <c r="A5" s="20" t="s">
        <v>51</v>
      </c>
      <c r="B5" s="20"/>
      <c r="C5" s="20"/>
      <c r="D5" s="22" t="s">
        <v>52</v>
      </c>
      <c r="E5" s="22"/>
      <c r="F5" s="22"/>
      <c r="G5" s="22"/>
      <c r="H5" s="22"/>
      <c r="I5" s="22"/>
      <c r="J5" s="22"/>
      <c r="K5" s="23" t="s">
        <v>53</v>
      </c>
      <c r="L5" s="23"/>
      <c r="M5" s="23"/>
      <c r="N5" s="23"/>
      <c r="O5" s="24" t="s">
        <v>54</v>
      </c>
      <c r="P5" s="24"/>
      <c r="Q5" s="24"/>
    </row>
    <row r="6" spans="1:17" ht="15" customHeight="1" x14ac:dyDescent="0.15"/>
    <row r="7" spans="1:17" ht="20.100000000000001" customHeight="1" x14ac:dyDescent="0.15">
      <c r="A7" s="20" t="s">
        <v>55</v>
      </c>
      <c r="B7" s="20"/>
      <c r="C7" s="20"/>
      <c r="D7" s="22" t="s">
        <v>56</v>
      </c>
      <c r="E7" s="22"/>
      <c r="F7" s="22"/>
      <c r="G7" s="22"/>
      <c r="H7" s="22"/>
      <c r="I7" s="22"/>
      <c r="J7" s="22"/>
    </row>
    <row r="8" spans="1:17" ht="15" customHeight="1" x14ac:dyDescent="0.15"/>
    <row r="9" spans="1:17" ht="20.100000000000001" customHeight="1" x14ac:dyDescent="0.15">
      <c r="A9" s="20" t="s">
        <v>57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 x14ac:dyDescent="0.15">
      <c r="A10" s="20" t="s">
        <v>58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 x14ac:dyDescent="0.15">
      <c r="A11" s="24" t="s">
        <v>59</v>
      </c>
      <c r="B11" s="24" t="s">
        <v>60</v>
      </c>
      <c r="C11" s="24"/>
      <c r="D11" s="24"/>
      <c r="E11" s="24" t="s">
        <v>61</v>
      </c>
      <c r="F11" s="24"/>
      <c r="G11" s="24" t="s">
        <v>62</v>
      </c>
      <c r="H11" s="24"/>
      <c r="I11" s="24"/>
      <c r="J11" s="24"/>
      <c r="K11" s="24"/>
      <c r="L11" s="24"/>
      <c r="M11" s="24"/>
      <c r="N11" s="24"/>
      <c r="O11" s="24"/>
      <c r="P11" s="24" t="s">
        <v>63</v>
      </c>
    </row>
    <row r="12" spans="1:17" ht="30" customHeight="1" x14ac:dyDescent="0.15">
      <c r="A12" s="24"/>
      <c r="B12" s="24" t="s">
        <v>64</v>
      </c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65</v>
      </c>
      <c r="I12" s="24"/>
      <c r="J12" s="24" t="s">
        <v>66</v>
      </c>
      <c r="K12" s="24" t="s">
        <v>67</v>
      </c>
      <c r="L12" s="24" t="s">
        <v>68</v>
      </c>
      <c r="M12" s="24" t="s">
        <v>69</v>
      </c>
      <c r="N12" s="24" t="s">
        <v>70</v>
      </c>
      <c r="O12" s="24" t="s">
        <v>71</v>
      </c>
      <c r="P12" s="24"/>
    </row>
    <row r="13" spans="1:17" ht="30" customHeight="1" x14ac:dyDescent="0.15">
      <c r="A13" s="24"/>
      <c r="B13" s="24"/>
      <c r="C13" s="24"/>
      <c r="D13" s="24"/>
      <c r="E13" s="24"/>
      <c r="F13" s="24"/>
      <c r="G13" s="24"/>
      <c r="H13" s="5" t="s">
        <v>72</v>
      </c>
      <c r="I13" s="5" t="s">
        <v>73</v>
      </c>
      <c r="J13" s="24"/>
      <c r="K13" s="24"/>
      <c r="L13" s="24"/>
      <c r="M13" s="24"/>
      <c r="N13" s="24"/>
      <c r="O13" s="24"/>
      <c r="P13" s="24"/>
    </row>
    <row r="14" spans="1:17" ht="15" customHeight="1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90" customHeight="1" x14ac:dyDescent="0.15">
      <c r="A15" s="6" t="s">
        <v>74</v>
      </c>
      <c r="B15" s="5" t="s">
        <v>75</v>
      </c>
      <c r="C15" s="5" t="s">
        <v>76</v>
      </c>
      <c r="D15" s="5" t="s">
        <v>76</v>
      </c>
      <c r="E15" s="5" t="s">
        <v>76</v>
      </c>
      <c r="F15" s="5" t="s">
        <v>76</v>
      </c>
      <c r="G15" s="6" t="s">
        <v>77</v>
      </c>
      <c r="H15" s="5" t="s">
        <v>78</v>
      </c>
      <c r="I15" s="5" t="s">
        <v>79</v>
      </c>
      <c r="J15" s="7">
        <v>5</v>
      </c>
      <c r="K15" s="7">
        <v>5</v>
      </c>
      <c r="L15" s="7">
        <v>5</v>
      </c>
      <c r="M15" s="7">
        <v>10</v>
      </c>
      <c r="N15" s="7">
        <f>SUM(J15-K15)</f>
        <v>0</v>
      </c>
      <c r="O15" s="5"/>
      <c r="P15" s="7"/>
    </row>
    <row r="16" spans="1:17" ht="60" customHeight="1" x14ac:dyDescent="0.15">
      <c r="A16" s="6" t="s">
        <v>74</v>
      </c>
      <c r="B16" s="5" t="s">
        <v>75</v>
      </c>
      <c r="C16" s="5" t="s">
        <v>76</v>
      </c>
      <c r="D16" s="5" t="s">
        <v>76</v>
      </c>
      <c r="E16" s="5" t="s">
        <v>76</v>
      </c>
      <c r="F16" s="5" t="s">
        <v>76</v>
      </c>
      <c r="G16" s="6" t="s">
        <v>80</v>
      </c>
      <c r="H16" s="5" t="s">
        <v>78</v>
      </c>
      <c r="I16" s="5" t="s">
        <v>79</v>
      </c>
      <c r="J16" s="7">
        <v>332</v>
      </c>
      <c r="K16" s="7">
        <v>509</v>
      </c>
      <c r="L16" s="7">
        <v>332</v>
      </c>
      <c r="M16" s="7">
        <v>10</v>
      </c>
      <c r="N16" s="7">
        <f>SUM(J16-K16)</f>
        <v>-177</v>
      </c>
      <c r="O16" s="5"/>
      <c r="P16" s="7"/>
    </row>
    <row r="17" spans="1:18" ht="15" customHeight="1" x14ac:dyDescent="0.15"/>
    <row r="18" spans="1:18" ht="20.100000000000001" customHeight="1" x14ac:dyDescent="0.15">
      <c r="A18" s="20" t="s">
        <v>81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 x14ac:dyDescent="0.15">
      <c r="A19" s="24" t="s">
        <v>59</v>
      </c>
      <c r="B19" s="24" t="s">
        <v>60</v>
      </c>
      <c r="C19" s="24"/>
      <c r="D19" s="24"/>
      <c r="E19" s="24" t="s">
        <v>61</v>
      </c>
      <c r="F19" s="24"/>
      <c r="G19" s="24" t="s">
        <v>82</v>
      </c>
      <c r="H19" s="24"/>
      <c r="I19" s="24"/>
      <c r="J19" s="24"/>
      <c r="K19" s="24"/>
      <c r="L19" s="24"/>
      <c r="M19" s="24"/>
      <c r="N19" s="24"/>
      <c r="O19" s="24"/>
      <c r="P19" s="24" t="s">
        <v>83</v>
      </c>
      <c r="Q19" s="24" t="s">
        <v>84</v>
      </c>
      <c r="R19" s="24" t="s">
        <v>85</v>
      </c>
    </row>
    <row r="20" spans="1:18" ht="30" customHeight="1" x14ac:dyDescent="0.15">
      <c r="A20" s="24"/>
      <c r="B20" s="24" t="s">
        <v>86</v>
      </c>
      <c r="C20" s="24" t="s">
        <v>76</v>
      </c>
      <c r="D20" s="24" t="s">
        <v>76</v>
      </c>
      <c r="E20" s="24" t="s">
        <v>76</v>
      </c>
      <c r="F20" s="24" t="s">
        <v>76</v>
      </c>
      <c r="G20" s="24" t="s">
        <v>64</v>
      </c>
      <c r="H20" s="24" t="s">
        <v>65</v>
      </c>
      <c r="I20" s="24"/>
      <c r="J20" s="24" t="s">
        <v>66</v>
      </c>
      <c r="K20" s="24" t="s">
        <v>67</v>
      </c>
      <c r="L20" s="24" t="s">
        <v>68</v>
      </c>
      <c r="M20" s="24" t="s">
        <v>69</v>
      </c>
      <c r="N20" s="24" t="s">
        <v>70</v>
      </c>
      <c r="O20" s="24" t="s">
        <v>71</v>
      </c>
      <c r="P20" s="24"/>
      <c r="Q20" s="24"/>
      <c r="R20" s="24"/>
    </row>
    <row r="21" spans="1:18" ht="30" customHeight="1" x14ac:dyDescent="0.15">
      <c r="A21" s="24"/>
      <c r="B21" s="24"/>
      <c r="C21" s="24"/>
      <c r="D21" s="24"/>
      <c r="E21" s="24"/>
      <c r="F21" s="24"/>
      <c r="G21" s="24"/>
      <c r="H21" s="5" t="s">
        <v>72</v>
      </c>
      <c r="I21" s="5" t="s">
        <v>73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 x14ac:dyDescent="0.15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45" customHeight="1" x14ac:dyDescent="0.15">
      <c r="A23" s="6" t="s">
        <v>74</v>
      </c>
      <c r="B23" s="5" t="s">
        <v>75</v>
      </c>
      <c r="C23" s="5" t="s">
        <v>76</v>
      </c>
      <c r="D23" s="5" t="s">
        <v>76</v>
      </c>
      <c r="E23" s="5" t="s">
        <v>76</v>
      </c>
      <c r="F23" s="5" t="s">
        <v>76</v>
      </c>
      <c r="G23" s="6" t="s">
        <v>87</v>
      </c>
      <c r="H23" s="6" t="s">
        <v>88</v>
      </c>
      <c r="I23" s="5" t="s">
        <v>89</v>
      </c>
      <c r="J23" s="7">
        <v>700</v>
      </c>
      <c r="K23" s="7">
        <v>1075</v>
      </c>
      <c r="L23" s="7">
        <v>700</v>
      </c>
      <c r="M23" s="7">
        <v>10</v>
      </c>
      <c r="N23" s="7">
        <f>SUM(J23-K23)</f>
        <v>-375</v>
      </c>
      <c r="O23" s="5"/>
      <c r="P23" s="7">
        <v>382.77024285714288</v>
      </c>
      <c r="Q23" s="7">
        <v>357.99745714285712</v>
      </c>
      <c r="R23" s="7">
        <f>N23*P23</f>
        <v>-143538.84107142859</v>
      </c>
    </row>
    <row r="24" spans="1:18" ht="15" customHeight="1" x14ac:dyDescent="0.15"/>
    <row r="25" spans="1:18" ht="20.100000000000001" customHeight="1" x14ac:dyDescent="0.15">
      <c r="A25" s="20" t="s">
        <v>90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 x14ac:dyDescent="0.15">
      <c r="A26" s="24" t="s">
        <v>59</v>
      </c>
      <c r="B26" s="24" t="s">
        <v>91</v>
      </c>
      <c r="C26" s="24"/>
      <c r="D26" s="24"/>
      <c r="E26" s="24"/>
      <c r="F26" s="24" t="s">
        <v>92</v>
      </c>
      <c r="G26" s="24"/>
      <c r="H26" s="24"/>
      <c r="I26" s="24"/>
    </row>
    <row r="27" spans="1:18" ht="30" customHeight="1" x14ac:dyDescent="0.15">
      <c r="A27" s="24"/>
      <c r="B27" s="5" t="s">
        <v>66</v>
      </c>
      <c r="C27" s="5" t="s">
        <v>67</v>
      </c>
      <c r="D27" s="5" t="s">
        <v>70</v>
      </c>
      <c r="E27" s="5" t="s">
        <v>68</v>
      </c>
      <c r="F27" s="5" t="s">
        <v>93</v>
      </c>
      <c r="G27" s="5" t="s">
        <v>67</v>
      </c>
      <c r="H27" s="5" t="s">
        <v>70</v>
      </c>
      <c r="I27" s="5" t="s">
        <v>68</v>
      </c>
    </row>
    <row r="28" spans="1:18" ht="15" customHeight="1" x14ac:dyDescent="0.15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 x14ac:dyDescent="0.15">
      <c r="A29" s="6" t="s">
        <v>74</v>
      </c>
      <c r="B29" s="7">
        <v>267.93916999999999</v>
      </c>
      <c r="C29" s="7">
        <v>267.94008000000002</v>
      </c>
      <c r="D29" s="7">
        <f>SUM(B29-C29)</f>
        <v>-9.1000000003305104E-4</v>
      </c>
      <c r="E29" s="7">
        <f>L23*P23/1000</f>
        <v>267.93917000000005</v>
      </c>
      <c r="F29" s="7">
        <v>250.59822</v>
      </c>
      <c r="G29" s="7">
        <v>150.28671</v>
      </c>
      <c r="H29" s="7">
        <f>F29-G29</f>
        <v>100.31151</v>
      </c>
      <c r="I29" s="7">
        <f>L23*Q23/1000</f>
        <v>250.59821999999997</v>
      </c>
    </row>
    <row r="30" spans="1:18" ht="24.95" customHeight="1" x14ac:dyDescent="0.15">
      <c r="A30" s="21" t="s">
        <v>94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8" ht="15" customHeight="1" x14ac:dyDescent="0.15"/>
    <row r="32" spans="1:18" ht="39.950000000000003" customHeight="1" x14ac:dyDescent="0.15">
      <c r="A32" s="20" t="s">
        <v>51</v>
      </c>
      <c r="B32" s="20"/>
      <c r="C32" s="20"/>
      <c r="D32" s="22" t="s">
        <v>95</v>
      </c>
      <c r="E32" s="22"/>
      <c r="F32" s="22"/>
      <c r="G32" s="22"/>
      <c r="H32" s="22"/>
      <c r="I32" s="22"/>
      <c r="J32" s="22"/>
      <c r="K32" s="23" t="s">
        <v>53</v>
      </c>
      <c r="L32" s="23"/>
      <c r="M32" s="23"/>
      <c r="N32" s="23"/>
      <c r="O32" s="24" t="s">
        <v>96</v>
      </c>
      <c r="P32" s="24"/>
      <c r="Q32" s="24"/>
    </row>
    <row r="33" spans="1:18" ht="15" customHeight="1" x14ac:dyDescent="0.15"/>
    <row r="34" spans="1:18" ht="20.100000000000001" customHeight="1" x14ac:dyDescent="0.15">
      <c r="A34" s="20" t="s">
        <v>55</v>
      </c>
      <c r="B34" s="20"/>
      <c r="C34" s="20"/>
      <c r="D34" s="22" t="s">
        <v>56</v>
      </c>
      <c r="E34" s="22"/>
      <c r="F34" s="22"/>
      <c r="G34" s="22"/>
      <c r="H34" s="22"/>
      <c r="I34" s="22"/>
      <c r="J34" s="22"/>
    </row>
    <row r="35" spans="1:18" ht="15" customHeight="1" x14ac:dyDescent="0.15"/>
    <row r="36" spans="1:18" ht="20.100000000000001" customHeight="1" x14ac:dyDescent="0.15">
      <c r="A36" s="20" t="s">
        <v>57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8" ht="20.100000000000001" customHeight="1" x14ac:dyDescent="0.15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8" ht="30" customHeight="1" x14ac:dyDescent="0.15">
      <c r="A38" s="24" t="s">
        <v>59</v>
      </c>
      <c r="B38" s="24" t="s">
        <v>60</v>
      </c>
      <c r="C38" s="24"/>
      <c r="D38" s="24"/>
      <c r="E38" s="24" t="s">
        <v>61</v>
      </c>
      <c r="F38" s="24"/>
      <c r="G38" s="24" t="s">
        <v>62</v>
      </c>
      <c r="H38" s="24"/>
      <c r="I38" s="24"/>
      <c r="J38" s="24"/>
      <c r="K38" s="24"/>
      <c r="L38" s="24"/>
      <c r="M38" s="24"/>
      <c r="N38" s="24"/>
      <c r="O38" s="24"/>
      <c r="P38" s="24" t="s">
        <v>63</v>
      </c>
    </row>
    <row r="39" spans="1:18" ht="30" customHeight="1" x14ac:dyDescent="0.15">
      <c r="A39" s="24"/>
      <c r="B39" s="24" t="s">
        <v>64</v>
      </c>
      <c r="C39" s="24" t="s">
        <v>64</v>
      </c>
      <c r="D39" s="24" t="s">
        <v>64</v>
      </c>
      <c r="E39" s="24" t="s">
        <v>64</v>
      </c>
      <c r="F39" s="24" t="s">
        <v>64</v>
      </c>
      <c r="G39" s="24" t="s">
        <v>64</v>
      </c>
      <c r="H39" s="24" t="s">
        <v>65</v>
      </c>
      <c r="I39" s="24"/>
      <c r="J39" s="24" t="s">
        <v>66</v>
      </c>
      <c r="K39" s="24" t="s">
        <v>67</v>
      </c>
      <c r="L39" s="24" t="s">
        <v>68</v>
      </c>
      <c r="M39" s="24" t="s">
        <v>69</v>
      </c>
      <c r="N39" s="24" t="s">
        <v>70</v>
      </c>
      <c r="O39" s="24" t="s">
        <v>71</v>
      </c>
      <c r="P39" s="24"/>
    </row>
    <row r="40" spans="1:18" ht="30" customHeight="1" x14ac:dyDescent="0.15">
      <c r="A40" s="24"/>
      <c r="B40" s="24"/>
      <c r="C40" s="24"/>
      <c r="D40" s="24"/>
      <c r="E40" s="24"/>
      <c r="F40" s="24"/>
      <c r="G40" s="24"/>
      <c r="H40" s="5" t="s">
        <v>72</v>
      </c>
      <c r="I40" s="5" t="s">
        <v>73</v>
      </c>
      <c r="J40" s="24"/>
      <c r="K40" s="24"/>
      <c r="L40" s="24"/>
      <c r="M40" s="24"/>
      <c r="N40" s="24"/>
      <c r="O40" s="24"/>
      <c r="P40" s="24"/>
    </row>
    <row r="41" spans="1:18" ht="15" customHeight="1" x14ac:dyDescent="0.15">
      <c r="A41" s="5">
        <v>1</v>
      </c>
      <c r="B41" s="5">
        <v>2</v>
      </c>
      <c r="C41" s="5">
        <v>3</v>
      </c>
      <c r="D41" s="5">
        <v>4</v>
      </c>
      <c r="E41" s="5">
        <v>5</v>
      </c>
      <c r="F41" s="5">
        <v>6</v>
      </c>
      <c r="G41" s="5">
        <v>7</v>
      </c>
      <c r="H41" s="5">
        <v>8</v>
      </c>
      <c r="I41" s="5">
        <v>9</v>
      </c>
      <c r="J41" s="5">
        <v>10</v>
      </c>
      <c r="K41" s="5">
        <v>11</v>
      </c>
      <c r="L41" s="5">
        <v>12</v>
      </c>
      <c r="M41" s="5">
        <v>13</v>
      </c>
      <c r="N41" s="5">
        <v>14</v>
      </c>
      <c r="O41" s="5">
        <v>15</v>
      </c>
      <c r="P41" s="5">
        <v>16</v>
      </c>
    </row>
    <row r="42" spans="1:18" ht="60" customHeight="1" x14ac:dyDescent="0.15">
      <c r="A42" s="6" t="s">
        <v>97</v>
      </c>
      <c r="B42" s="5" t="s">
        <v>75</v>
      </c>
      <c r="C42" s="5" t="s">
        <v>76</v>
      </c>
      <c r="D42" s="5" t="s">
        <v>76</v>
      </c>
      <c r="E42" s="5" t="s">
        <v>76</v>
      </c>
      <c r="F42" s="5" t="s">
        <v>76</v>
      </c>
      <c r="G42" s="6" t="s">
        <v>80</v>
      </c>
      <c r="H42" s="5" t="s">
        <v>78</v>
      </c>
      <c r="I42" s="5" t="s">
        <v>79</v>
      </c>
      <c r="J42" s="7">
        <v>178</v>
      </c>
      <c r="K42" s="7">
        <v>179</v>
      </c>
      <c r="L42" s="7">
        <v>178</v>
      </c>
      <c r="M42" s="7">
        <v>10</v>
      </c>
      <c r="N42" s="7">
        <f>SUM(J42-K42)</f>
        <v>-1</v>
      </c>
      <c r="O42" s="5"/>
      <c r="P42" s="7"/>
    </row>
    <row r="43" spans="1:18" ht="15" customHeight="1" x14ac:dyDescent="0.15"/>
    <row r="44" spans="1:18" ht="20.100000000000001" customHeight="1" x14ac:dyDescent="0.15">
      <c r="A44" s="20" t="s">
        <v>81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8" ht="30" customHeight="1" x14ac:dyDescent="0.15">
      <c r="A45" s="24" t="s">
        <v>59</v>
      </c>
      <c r="B45" s="24" t="s">
        <v>60</v>
      </c>
      <c r="C45" s="24"/>
      <c r="D45" s="24"/>
      <c r="E45" s="24" t="s">
        <v>61</v>
      </c>
      <c r="F45" s="24"/>
      <c r="G45" s="24" t="s">
        <v>82</v>
      </c>
      <c r="H45" s="24"/>
      <c r="I45" s="24"/>
      <c r="J45" s="24"/>
      <c r="K45" s="24"/>
      <c r="L45" s="24"/>
      <c r="M45" s="24"/>
      <c r="N45" s="24"/>
      <c r="O45" s="24"/>
      <c r="P45" s="24" t="s">
        <v>83</v>
      </c>
      <c r="Q45" s="24" t="s">
        <v>84</v>
      </c>
      <c r="R45" s="24" t="s">
        <v>85</v>
      </c>
    </row>
    <row r="46" spans="1:18" ht="30" customHeight="1" x14ac:dyDescent="0.15">
      <c r="A46" s="24"/>
      <c r="B46" s="24" t="s">
        <v>86</v>
      </c>
      <c r="C46" s="24" t="s">
        <v>76</v>
      </c>
      <c r="D46" s="24" t="s">
        <v>76</v>
      </c>
      <c r="E46" s="24" t="s">
        <v>76</v>
      </c>
      <c r="F46" s="24" t="s">
        <v>76</v>
      </c>
      <c r="G46" s="24" t="s">
        <v>64</v>
      </c>
      <c r="H46" s="24" t="s">
        <v>65</v>
      </c>
      <c r="I46" s="24"/>
      <c r="J46" s="24" t="s">
        <v>66</v>
      </c>
      <c r="K46" s="24" t="s">
        <v>67</v>
      </c>
      <c r="L46" s="24" t="s">
        <v>68</v>
      </c>
      <c r="M46" s="24" t="s">
        <v>69</v>
      </c>
      <c r="N46" s="24" t="s">
        <v>70</v>
      </c>
      <c r="O46" s="24" t="s">
        <v>71</v>
      </c>
      <c r="P46" s="24"/>
      <c r="Q46" s="24"/>
      <c r="R46" s="24"/>
    </row>
    <row r="47" spans="1:18" ht="30" customHeight="1" x14ac:dyDescent="0.15">
      <c r="A47" s="24"/>
      <c r="B47" s="24"/>
      <c r="C47" s="24"/>
      <c r="D47" s="24"/>
      <c r="E47" s="24"/>
      <c r="F47" s="24"/>
      <c r="G47" s="24"/>
      <c r="H47" s="5" t="s">
        <v>72</v>
      </c>
      <c r="I47" s="5" t="s">
        <v>73</v>
      </c>
      <c r="J47" s="24"/>
      <c r="K47" s="24"/>
      <c r="L47" s="24"/>
      <c r="M47" s="24"/>
      <c r="N47" s="24"/>
      <c r="O47" s="24"/>
      <c r="P47" s="24"/>
      <c r="Q47" s="24"/>
      <c r="R47" s="24"/>
    </row>
    <row r="48" spans="1:18" ht="15" customHeight="1" x14ac:dyDescent="0.15">
      <c r="A48" s="5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5">
        <v>7</v>
      </c>
      <c r="H48" s="5">
        <v>8</v>
      </c>
      <c r="I48" s="5">
        <v>9</v>
      </c>
      <c r="J48" s="5">
        <v>10</v>
      </c>
      <c r="K48" s="5">
        <v>11</v>
      </c>
      <c r="L48" s="5">
        <v>12</v>
      </c>
      <c r="M48" s="5">
        <v>13</v>
      </c>
      <c r="N48" s="5">
        <v>14</v>
      </c>
      <c r="O48" s="5">
        <v>15</v>
      </c>
      <c r="P48" s="5">
        <v>16</v>
      </c>
      <c r="Q48" s="5">
        <v>17</v>
      </c>
      <c r="R48" s="5">
        <v>18</v>
      </c>
    </row>
    <row r="49" spans="1:18" ht="45" customHeight="1" x14ac:dyDescent="0.15">
      <c r="A49" s="6" t="s">
        <v>97</v>
      </c>
      <c r="B49" s="5" t="s">
        <v>75</v>
      </c>
      <c r="C49" s="5" t="s">
        <v>76</v>
      </c>
      <c r="D49" s="5" t="s">
        <v>76</v>
      </c>
      <c r="E49" s="5" t="s">
        <v>76</v>
      </c>
      <c r="F49" s="5" t="s">
        <v>76</v>
      </c>
      <c r="G49" s="6" t="s">
        <v>87</v>
      </c>
      <c r="H49" s="6" t="s">
        <v>88</v>
      </c>
      <c r="I49" s="5" t="s">
        <v>89</v>
      </c>
      <c r="J49" s="7">
        <v>25000</v>
      </c>
      <c r="K49" s="7">
        <v>25200</v>
      </c>
      <c r="L49" s="7">
        <v>25000</v>
      </c>
      <c r="M49" s="7">
        <v>10</v>
      </c>
      <c r="N49" s="7">
        <f>SUM(J49-K49)</f>
        <v>-200</v>
      </c>
      <c r="O49" s="5"/>
      <c r="P49" s="7">
        <v>382.77021919999999</v>
      </c>
      <c r="Q49" s="7"/>
      <c r="R49" s="7">
        <f>N49*P49</f>
        <v>-76554.043839999998</v>
      </c>
    </row>
    <row r="50" spans="1:18" ht="15" customHeight="1" x14ac:dyDescent="0.15"/>
    <row r="51" spans="1:18" ht="20.100000000000001" customHeight="1" x14ac:dyDescent="0.15">
      <c r="A51" s="20" t="s">
        <v>90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8" ht="30" customHeight="1" x14ac:dyDescent="0.15">
      <c r="A52" s="24" t="s">
        <v>59</v>
      </c>
      <c r="B52" s="24" t="s">
        <v>91</v>
      </c>
      <c r="C52" s="24"/>
      <c r="D52" s="24"/>
      <c r="E52" s="24"/>
      <c r="F52" s="24" t="s">
        <v>92</v>
      </c>
      <c r="G52" s="24"/>
      <c r="H52" s="24"/>
      <c r="I52" s="24"/>
    </row>
    <row r="53" spans="1:18" ht="30" customHeight="1" x14ac:dyDescent="0.15">
      <c r="A53" s="24"/>
      <c r="B53" s="5" t="s">
        <v>66</v>
      </c>
      <c r="C53" s="5" t="s">
        <v>67</v>
      </c>
      <c r="D53" s="5" t="s">
        <v>70</v>
      </c>
      <c r="E53" s="5" t="s">
        <v>68</v>
      </c>
      <c r="F53" s="5" t="s">
        <v>93</v>
      </c>
      <c r="G53" s="5" t="s">
        <v>67</v>
      </c>
      <c r="H53" s="5" t="s">
        <v>70</v>
      </c>
      <c r="I53" s="5" t="s">
        <v>68</v>
      </c>
    </row>
    <row r="54" spans="1:18" ht="15" customHeight="1" x14ac:dyDescent="0.15">
      <c r="A54" s="5">
        <v>1</v>
      </c>
      <c r="B54" s="5">
        <v>2</v>
      </c>
      <c r="C54" s="5">
        <v>3</v>
      </c>
      <c r="D54" s="5">
        <v>4</v>
      </c>
      <c r="E54" s="5">
        <v>5</v>
      </c>
      <c r="F54" s="5">
        <v>6</v>
      </c>
      <c r="G54" s="5">
        <v>7</v>
      </c>
      <c r="H54" s="5">
        <v>8</v>
      </c>
      <c r="I54" s="5">
        <v>9</v>
      </c>
    </row>
    <row r="55" spans="1:18" ht="30" customHeight="1" x14ac:dyDescent="0.15">
      <c r="A55" s="6" t="s">
        <v>97</v>
      </c>
      <c r="B55" s="7">
        <v>9569.2554799999998</v>
      </c>
      <c r="C55" s="7">
        <v>9569.2534899999991</v>
      </c>
      <c r="D55" s="7">
        <f>SUM(B55-C55)</f>
        <v>1.9900000006600749E-3</v>
      </c>
      <c r="E55" s="7">
        <f>L49*P49/1000</f>
        <v>9569.2554799999998</v>
      </c>
      <c r="F55" s="7">
        <v>0</v>
      </c>
      <c r="G55" s="7">
        <v>0</v>
      </c>
      <c r="H55" s="7">
        <f>F55-G55</f>
        <v>0</v>
      </c>
      <c r="I55" s="7">
        <f>L49*Q49/1000</f>
        <v>0</v>
      </c>
    </row>
    <row r="56" spans="1:18" ht="24.95" customHeight="1" x14ac:dyDescent="0.15">
      <c r="A56" s="21" t="s">
        <v>98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8" ht="15" customHeight="1" x14ac:dyDescent="0.15"/>
    <row r="58" spans="1:18" ht="39.950000000000003" customHeight="1" x14ac:dyDescent="0.15">
      <c r="A58" s="20" t="s">
        <v>51</v>
      </c>
      <c r="B58" s="20"/>
      <c r="C58" s="20"/>
      <c r="D58" s="22" t="s">
        <v>99</v>
      </c>
      <c r="E58" s="22"/>
      <c r="F58" s="22"/>
      <c r="G58" s="22"/>
      <c r="H58" s="22"/>
      <c r="I58" s="22"/>
      <c r="J58" s="22"/>
      <c r="K58" s="23" t="s">
        <v>53</v>
      </c>
      <c r="L58" s="23"/>
      <c r="M58" s="23"/>
      <c r="N58" s="23"/>
      <c r="O58" s="24" t="s">
        <v>100</v>
      </c>
      <c r="P58" s="24"/>
      <c r="Q58" s="24"/>
    </row>
    <row r="59" spans="1:18" ht="15" customHeight="1" x14ac:dyDescent="0.15"/>
    <row r="60" spans="1:18" ht="20.100000000000001" customHeight="1" x14ac:dyDescent="0.15">
      <c r="A60" s="20" t="s">
        <v>55</v>
      </c>
      <c r="B60" s="20"/>
      <c r="C60" s="20"/>
      <c r="D60" s="22" t="s">
        <v>101</v>
      </c>
      <c r="E60" s="22"/>
      <c r="F60" s="22"/>
      <c r="G60" s="22"/>
      <c r="H60" s="22"/>
      <c r="I60" s="22"/>
      <c r="J60" s="22"/>
    </row>
    <row r="61" spans="1:18" ht="15" customHeight="1" x14ac:dyDescent="0.15"/>
    <row r="62" spans="1:18" ht="20.100000000000001" customHeight="1" x14ac:dyDescent="0.15">
      <c r="A62" s="20" t="s">
        <v>57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8" ht="20.100000000000001" customHeight="1" x14ac:dyDescent="0.15">
      <c r="A63" s="20" t="s">
        <v>58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8" ht="30" customHeight="1" x14ac:dyDescent="0.15">
      <c r="A64" s="24" t="s">
        <v>59</v>
      </c>
      <c r="B64" s="24" t="s">
        <v>60</v>
      </c>
      <c r="C64" s="24"/>
      <c r="D64" s="24"/>
      <c r="E64" s="24" t="s">
        <v>61</v>
      </c>
      <c r="F64" s="24"/>
      <c r="G64" s="24" t="s">
        <v>62</v>
      </c>
      <c r="H64" s="24"/>
      <c r="I64" s="24"/>
      <c r="J64" s="24"/>
      <c r="K64" s="24"/>
      <c r="L64" s="24"/>
      <c r="M64" s="24"/>
      <c r="N64" s="24"/>
      <c r="O64" s="24"/>
      <c r="P64" s="24" t="s">
        <v>63</v>
      </c>
    </row>
    <row r="65" spans="1:18" ht="30" customHeight="1" x14ac:dyDescent="0.15">
      <c r="A65" s="24"/>
      <c r="B65" s="24" t="s">
        <v>64</v>
      </c>
      <c r="C65" s="24" t="s">
        <v>64</v>
      </c>
      <c r="D65" s="24" t="s">
        <v>64</v>
      </c>
      <c r="E65" s="24" t="s">
        <v>64</v>
      </c>
      <c r="F65" s="24" t="s">
        <v>64</v>
      </c>
      <c r="G65" s="24" t="s">
        <v>64</v>
      </c>
      <c r="H65" s="24" t="s">
        <v>65</v>
      </c>
      <c r="I65" s="24"/>
      <c r="J65" s="24" t="s">
        <v>66</v>
      </c>
      <c r="K65" s="24" t="s">
        <v>67</v>
      </c>
      <c r="L65" s="24" t="s">
        <v>68</v>
      </c>
      <c r="M65" s="24" t="s">
        <v>69</v>
      </c>
      <c r="N65" s="24" t="s">
        <v>70</v>
      </c>
      <c r="O65" s="24" t="s">
        <v>71</v>
      </c>
      <c r="P65" s="24"/>
    </row>
    <row r="66" spans="1:18" ht="30" customHeight="1" x14ac:dyDescent="0.15">
      <c r="A66" s="24"/>
      <c r="B66" s="24"/>
      <c r="C66" s="24"/>
      <c r="D66" s="24"/>
      <c r="E66" s="24"/>
      <c r="F66" s="24"/>
      <c r="G66" s="24"/>
      <c r="H66" s="5" t="s">
        <v>72</v>
      </c>
      <c r="I66" s="5" t="s">
        <v>73</v>
      </c>
      <c r="J66" s="24"/>
      <c r="K66" s="24"/>
      <c r="L66" s="24"/>
      <c r="M66" s="24"/>
      <c r="N66" s="24"/>
      <c r="O66" s="24"/>
      <c r="P66" s="24"/>
    </row>
    <row r="67" spans="1:18" ht="15" customHeight="1" x14ac:dyDescent="0.15">
      <c r="A67" s="5">
        <v>1</v>
      </c>
      <c r="B67" s="5">
        <v>2</v>
      </c>
      <c r="C67" s="5">
        <v>3</v>
      </c>
      <c r="D67" s="5">
        <v>4</v>
      </c>
      <c r="E67" s="5">
        <v>5</v>
      </c>
      <c r="F67" s="5">
        <v>6</v>
      </c>
      <c r="G67" s="5">
        <v>7</v>
      </c>
      <c r="H67" s="5">
        <v>8</v>
      </c>
      <c r="I67" s="5">
        <v>9</v>
      </c>
      <c r="J67" s="5">
        <v>10</v>
      </c>
      <c r="K67" s="5">
        <v>11</v>
      </c>
      <c r="L67" s="5">
        <v>12</v>
      </c>
      <c r="M67" s="5">
        <v>13</v>
      </c>
      <c r="N67" s="5">
        <v>14</v>
      </c>
      <c r="O67" s="5">
        <v>15</v>
      </c>
      <c r="P67" s="5">
        <v>16</v>
      </c>
    </row>
    <row r="68" spans="1:18" ht="98.1" customHeight="1" x14ac:dyDescent="0.15">
      <c r="A68" s="6" t="s">
        <v>102</v>
      </c>
      <c r="B68" s="5" t="s">
        <v>75</v>
      </c>
      <c r="C68" s="5" t="s">
        <v>103</v>
      </c>
      <c r="D68" s="5" t="s">
        <v>76</v>
      </c>
      <c r="E68" s="5" t="s">
        <v>76</v>
      </c>
      <c r="F68" s="5" t="s">
        <v>76</v>
      </c>
      <c r="G68" s="6" t="s">
        <v>104</v>
      </c>
      <c r="H68" s="5" t="s">
        <v>78</v>
      </c>
      <c r="I68" s="5" t="s">
        <v>79</v>
      </c>
      <c r="J68" s="7">
        <v>0</v>
      </c>
      <c r="K68" s="7">
        <v>0</v>
      </c>
      <c r="L68" s="7">
        <v>0</v>
      </c>
      <c r="M68" s="7">
        <v>10</v>
      </c>
      <c r="N68" s="7">
        <f t="shared" ref="N68:N73" si="0">SUM(J68-K68)</f>
        <v>0</v>
      </c>
      <c r="O68" s="5"/>
      <c r="P68" s="7"/>
    </row>
    <row r="69" spans="1:18" ht="98.1" customHeight="1" x14ac:dyDescent="0.15">
      <c r="A69" s="6" t="s">
        <v>102</v>
      </c>
      <c r="B69" s="5" t="s">
        <v>75</v>
      </c>
      <c r="C69" s="5" t="s">
        <v>103</v>
      </c>
      <c r="D69" s="5" t="s">
        <v>76</v>
      </c>
      <c r="E69" s="5" t="s">
        <v>76</v>
      </c>
      <c r="F69" s="5" t="s">
        <v>76</v>
      </c>
      <c r="G69" s="6" t="s">
        <v>105</v>
      </c>
      <c r="H69" s="5" t="s">
        <v>78</v>
      </c>
      <c r="I69" s="5" t="s">
        <v>79</v>
      </c>
      <c r="J69" s="7">
        <v>0</v>
      </c>
      <c r="K69" s="7">
        <v>0</v>
      </c>
      <c r="L69" s="7">
        <v>0</v>
      </c>
      <c r="M69" s="7">
        <v>10</v>
      </c>
      <c r="N69" s="7">
        <f t="shared" si="0"/>
        <v>0</v>
      </c>
      <c r="O69" s="5"/>
      <c r="P69" s="7"/>
    </row>
    <row r="70" spans="1:18" ht="68.099999999999994" customHeight="1" x14ac:dyDescent="0.15">
      <c r="A70" s="6" t="s">
        <v>102</v>
      </c>
      <c r="B70" s="5" t="s">
        <v>75</v>
      </c>
      <c r="C70" s="5" t="s">
        <v>103</v>
      </c>
      <c r="D70" s="5" t="s">
        <v>76</v>
      </c>
      <c r="E70" s="5" t="s">
        <v>76</v>
      </c>
      <c r="F70" s="5" t="s">
        <v>76</v>
      </c>
      <c r="G70" s="6" t="s">
        <v>106</v>
      </c>
      <c r="H70" s="5" t="s">
        <v>78</v>
      </c>
      <c r="I70" s="5" t="s">
        <v>79</v>
      </c>
      <c r="J70" s="7">
        <v>0</v>
      </c>
      <c r="K70" s="7">
        <v>0</v>
      </c>
      <c r="L70" s="7">
        <v>0</v>
      </c>
      <c r="M70" s="7">
        <v>10</v>
      </c>
      <c r="N70" s="7">
        <f t="shared" si="0"/>
        <v>0</v>
      </c>
      <c r="O70" s="5"/>
      <c r="P70" s="7"/>
    </row>
    <row r="71" spans="1:18" ht="68.099999999999994" customHeight="1" x14ac:dyDescent="0.15">
      <c r="A71" s="6" t="s">
        <v>102</v>
      </c>
      <c r="B71" s="5" t="s">
        <v>75</v>
      </c>
      <c r="C71" s="5" t="s">
        <v>103</v>
      </c>
      <c r="D71" s="5" t="s">
        <v>76</v>
      </c>
      <c r="E71" s="5" t="s">
        <v>76</v>
      </c>
      <c r="F71" s="5" t="s">
        <v>76</v>
      </c>
      <c r="G71" s="6" t="s">
        <v>107</v>
      </c>
      <c r="H71" s="5" t="s">
        <v>78</v>
      </c>
      <c r="I71" s="5" t="s">
        <v>79</v>
      </c>
      <c r="J71" s="7">
        <v>0</v>
      </c>
      <c r="K71" s="7">
        <v>0</v>
      </c>
      <c r="L71" s="7">
        <v>0</v>
      </c>
      <c r="M71" s="7">
        <v>10</v>
      </c>
      <c r="N71" s="7">
        <f t="shared" si="0"/>
        <v>0</v>
      </c>
      <c r="O71" s="5"/>
      <c r="P71" s="7"/>
    </row>
    <row r="72" spans="1:18" ht="68.099999999999994" customHeight="1" x14ac:dyDescent="0.15">
      <c r="A72" s="6" t="s">
        <v>102</v>
      </c>
      <c r="B72" s="5" t="s">
        <v>75</v>
      </c>
      <c r="C72" s="5" t="s">
        <v>103</v>
      </c>
      <c r="D72" s="5" t="s">
        <v>76</v>
      </c>
      <c r="E72" s="5" t="s">
        <v>76</v>
      </c>
      <c r="F72" s="5" t="s">
        <v>76</v>
      </c>
      <c r="G72" s="6" t="s">
        <v>108</v>
      </c>
      <c r="H72" s="5" t="s">
        <v>78</v>
      </c>
      <c r="I72" s="5" t="s">
        <v>79</v>
      </c>
      <c r="J72" s="7">
        <v>0</v>
      </c>
      <c r="K72" s="7">
        <v>0</v>
      </c>
      <c r="L72" s="7">
        <v>0</v>
      </c>
      <c r="M72" s="7">
        <v>10</v>
      </c>
      <c r="N72" s="7">
        <f t="shared" si="0"/>
        <v>0</v>
      </c>
      <c r="O72" s="5"/>
      <c r="P72" s="7"/>
    </row>
    <row r="73" spans="1:18" ht="68.099999999999994" customHeight="1" x14ac:dyDescent="0.15">
      <c r="A73" s="6" t="s">
        <v>102</v>
      </c>
      <c r="B73" s="5" t="s">
        <v>75</v>
      </c>
      <c r="C73" s="5" t="s">
        <v>103</v>
      </c>
      <c r="D73" s="5" t="s">
        <v>76</v>
      </c>
      <c r="E73" s="5" t="s">
        <v>76</v>
      </c>
      <c r="F73" s="5" t="s">
        <v>76</v>
      </c>
      <c r="G73" s="6" t="s">
        <v>109</v>
      </c>
      <c r="H73" s="5" t="s">
        <v>78</v>
      </c>
      <c r="I73" s="5" t="s">
        <v>79</v>
      </c>
      <c r="J73" s="7">
        <v>33</v>
      </c>
      <c r="K73" s="7">
        <v>31</v>
      </c>
      <c r="L73" s="7">
        <v>33</v>
      </c>
      <c r="M73" s="7">
        <v>10</v>
      </c>
      <c r="N73" s="7">
        <f t="shared" si="0"/>
        <v>2</v>
      </c>
      <c r="O73" s="5"/>
      <c r="P73" s="7"/>
    </row>
    <row r="74" spans="1:18" ht="15" customHeight="1" x14ac:dyDescent="0.15"/>
    <row r="75" spans="1:18" ht="20.100000000000001" customHeight="1" x14ac:dyDescent="0.15">
      <c r="A75" s="20" t="s">
        <v>81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8" ht="30" customHeight="1" x14ac:dyDescent="0.15">
      <c r="A76" s="24" t="s">
        <v>59</v>
      </c>
      <c r="B76" s="24" t="s">
        <v>60</v>
      </c>
      <c r="C76" s="24"/>
      <c r="D76" s="24"/>
      <c r="E76" s="24" t="s">
        <v>61</v>
      </c>
      <c r="F76" s="24"/>
      <c r="G76" s="24" t="s">
        <v>82</v>
      </c>
      <c r="H76" s="24"/>
      <c r="I76" s="24"/>
      <c r="J76" s="24"/>
      <c r="K76" s="24"/>
      <c r="L76" s="24"/>
      <c r="M76" s="24"/>
      <c r="N76" s="24"/>
      <c r="O76" s="24"/>
      <c r="P76" s="24" t="s">
        <v>83</v>
      </c>
      <c r="Q76" s="24" t="s">
        <v>84</v>
      </c>
      <c r="R76" s="24" t="s">
        <v>85</v>
      </c>
    </row>
    <row r="77" spans="1:18" ht="30" customHeight="1" x14ac:dyDescent="0.15">
      <c r="A77" s="24"/>
      <c r="B77" s="24" t="s">
        <v>110</v>
      </c>
      <c r="C77" s="24" t="s">
        <v>111</v>
      </c>
      <c r="D77" s="24" t="s">
        <v>76</v>
      </c>
      <c r="E77" s="24" t="s">
        <v>76</v>
      </c>
      <c r="F77" s="24" t="s">
        <v>76</v>
      </c>
      <c r="G77" s="24" t="s">
        <v>64</v>
      </c>
      <c r="H77" s="24" t="s">
        <v>65</v>
      </c>
      <c r="I77" s="24"/>
      <c r="J77" s="24" t="s">
        <v>66</v>
      </c>
      <c r="K77" s="24" t="s">
        <v>67</v>
      </c>
      <c r="L77" s="24" t="s">
        <v>68</v>
      </c>
      <c r="M77" s="24" t="s">
        <v>69</v>
      </c>
      <c r="N77" s="24" t="s">
        <v>70</v>
      </c>
      <c r="O77" s="24" t="s">
        <v>71</v>
      </c>
      <c r="P77" s="24"/>
      <c r="Q77" s="24"/>
      <c r="R77" s="24"/>
    </row>
    <row r="78" spans="1:18" ht="30" customHeight="1" x14ac:dyDescent="0.15">
      <c r="A78" s="24"/>
      <c r="B78" s="24"/>
      <c r="C78" s="24"/>
      <c r="D78" s="24"/>
      <c r="E78" s="24"/>
      <c r="F78" s="24"/>
      <c r="G78" s="24"/>
      <c r="H78" s="5" t="s">
        <v>72</v>
      </c>
      <c r="I78" s="5" t="s">
        <v>73</v>
      </c>
      <c r="J78" s="24"/>
      <c r="K78" s="24"/>
      <c r="L78" s="24"/>
      <c r="M78" s="24"/>
      <c r="N78" s="24"/>
      <c r="O78" s="24"/>
      <c r="P78" s="24"/>
      <c r="Q78" s="24"/>
      <c r="R78" s="24"/>
    </row>
    <row r="79" spans="1:18" ht="15" customHeight="1" x14ac:dyDescent="0.15">
      <c r="A79" s="5">
        <v>1</v>
      </c>
      <c r="B79" s="5">
        <v>2</v>
      </c>
      <c r="C79" s="5">
        <v>3</v>
      </c>
      <c r="D79" s="5">
        <v>4</v>
      </c>
      <c r="E79" s="5">
        <v>5</v>
      </c>
      <c r="F79" s="5">
        <v>6</v>
      </c>
      <c r="G79" s="5">
        <v>7</v>
      </c>
      <c r="H79" s="5">
        <v>8</v>
      </c>
      <c r="I79" s="5">
        <v>9</v>
      </c>
      <c r="J79" s="5">
        <v>10</v>
      </c>
      <c r="K79" s="5">
        <v>11</v>
      </c>
      <c r="L79" s="5">
        <v>12</v>
      </c>
      <c r="M79" s="5">
        <v>13</v>
      </c>
      <c r="N79" s="5">
        <v>14</v>
      </c>
      <c r="O79" s="5">
        <v>15</v>
      </c>
      <c r="P79" s="5">
        <v>16</v>
      </c>
      <c r="Q79" s="5">
        <v>17</v>
      </c>
      <c r="R79" s="5">
        <v>18</v>
      </c>
    </row>
    <row r="80" spans="1:18" ht="45" customHeight="1" x14ac:dyDescent="0.15">
      <c r="A80" s="6" t="s">
        <v>102</v>
      </c>
      <c r="B80" s="5" t="s">
        <v>75</v>
      </c>
      <c r="C80" s="5" t="s">
        <v>103</v>
      </c>
      <c r="D80" s="5" t="s">
        <v>76</v>
      </c>
      <c r="E80" s="5" t="s">
        <v>76</v>
      </c>
      <c r="F80" s="5" t="s">
        <v>76</v>
      </c>
      <c r="G80" s="6" t="s">
        <v>112</v>
      </c>
      <c r="H80" s="6" t="s">
        <v>113</v>
      </c>
      <c r="I80" s="5" t="s">
        <v>114</v>
      </c>
      <c r="J80" s="7">
        <v>14</v>
      </c>
      <c r="K80" s="7">
        <v>13</v>
      </c>
      <c r="L80" s="7">
        <v>13</v>
      </c>
      <c r="M80" s="7">
        <v>10</v>
      </c>
      <c r="N80" s="7">
        <f>SUM(J80-K80)</f>
        <v>1</v>
      </c>
      <c r="O80" s="5"/>
      <c r="P80" s="7">
        <v>412225.41642857145</v>
      </c>
      <c r="Q80" s="7">
        <v>71599.484285714279</v>
      </c>
      <c r="R80" s="7">
        <f>N80*P80</f>
        <v>412225.41642857145</v>
      </c>
    </row>
    <row r="81" spans="1:17" ht="15" customHeight="1" x14ac:dyDescent="0.15"/>
    <row r="82" spans="1:17" ht="20.100000000000001" customHeight="1" x14ac:dyDescent="0.15">
      <c r="A82" s="20" t="s">
        <v>90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ht="30" customHeight="1" x14ac:dyDescent="0.15">
      <c r="A83" s="24" t="s">
        <v>59</v>
      </c>
      <c r="B83" s="24" t="s">
        <v>91</v>
      </c>
      <c r="C83" s="24"/>
      <c r="D83" s="24"/>
      <c r="E83" s="24"/>
      <c r="F83" s="24" t="s">
        <v>92</v>
      </c>
      <c r="G83" s="24"/>
      <c r="H83" s="24"/>
      <c r="I83" s="24"/>
    </row>
    <row r="84" spans="1:17" ht="30" customHeight="1" x14ac:dyDescent="0.15">
      <c r="A84" s="24"/>
      <c r="B84" s="5" t="s">
        <v>66</v>
      </c>
      <c r="C84" s="5" t="s">
        <v>67</v>
      </c>
      <c r="D84" s="5" t="s">
        <v>70</v>
      </c>
      <c r="E84" s="5" t="s">
        <v>68</v>
      </c>
      <c r="F84" s="5" t="s">
        <v>93</v>
      </c>
      <c r="G84" s="5" t="s">
        <v>67</v>
      </c>
      <c r="H84" s="5" t="s">
        <v>70</v>
      </c>
      <c r="I84" s="5" t="s">
        <v>68</v>
      </c>
    </row>
    <row r="85" spans="1:17" ht="15" customHeight="1" x14ac:dyDescent="0.15">
      <c r="A85" s="5">
        <v>1</v>
      </c>
      <c r="B85" s="5">
        <v>2</v>
      </c>
      <c r="C85" s="5">
        <v>3</v>
      </c>
      <c r="D85" s="5">
        <v>4</v>
      </c>
      <c r="E85" s="5">
        <v>5</v>
      </c>
      <c r="F85" s="5">
        <v>6</v>
      </c>
      <c r="G85" s="5">
        <v>7</v>
      </c>
      <c r="H85" s="5">
        <v>8</v>
      </c>
      <c r="I85" s="5">
        <v>9</v>
      </c>
    </row>
    <row r="86" spans="1:17" ht="30" customHeight="1" x14ac:dyDescent="0.15">
      <c r="A86" s="6" t="s">
        <v>102</v>
      </c>
      <c r="B86" s="7">
        <v>5771.1558299999997</v>
      </c>
      <c r="C86" s="7">
        <v>5771.1571400000003</v>
      </c>
      <c r="D86" s="7">
        <f>SUM(B86-C86)</f>
        <v>-1.3100000005579204E-3</v>
      </c>
      <c r="E86" s="7">
        <f>L80*P80/1000</f>
        <v>5358.9304135714283</v>
      </c>
      <c r="F86" s="7">
        <v>1002.39278</v>
      </c>
      <c r="G86" s="7">
        <v>990.78853000000004</v>
      </c>
      <c r="H86" s="7">
        <f>F86-G86</f>
        <v>11.604249999999979</v>
      </c>
      <c r="I86" s="7">
        <f>L80*Q80/1000</f>
        <v>930.7932957142857</v>
      </c>
    </row>
    <row r="87" spans="1:17" ht="24.95" customHeight="1" x14ac:dyDescent="0.15">
      <c r="A87" s="21" t="s">
        <v>115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1:17" ht="15" customHeight="1" x14ac:dyDescent="0.15"/>
    <row r="89" spans="1:17" ht="39.950000000000003" customHeight="1" x14ac:dyDescent="0.15">
      <c r="A89" s="20" t="s">
        <v>51</v>
      </c>
      <c r="B89" s="20"/>
      <c r="C89" s="20"/>
      <c r="D89" s="22" t="s">
        <v>116</v>
      </c>
      <c r="E89" s="22"/>
      <c r="F89" s="22"/>
      <c r="G89" s="22"/>
      <c r="H89" s="22"/>
      <c r="I89" s="22"/>
      <c r="J89" s="22"/>
      <c r="K89" s="23" t="s">
        <v>53</v>
      </c>
      <c r="L89" s="23"/>
      <c r="M89" s="23"/>
      <c r="N89" s="23"/>
      <c r="O89" s="24" t="s">
        <v>117</v>
      </c>
      <c r="P89" s="24"/>
      <c r="Q89" s="24"/>
    </row>
    <row r="90" spans="1:17" ht="15" customHeight="1" x14ac:dyDescent="0.15"/>
    <row r="91" spans="1:17" ht="20.100000000000001" customHeight="1" x14ac:dyDescent="0.15">
      <c r="A91" s="20" t="s">
        <v>55</v>
      </c>
      <c r="B91" s="20"/>
      <c r="C91" s="20"/>
      <c r="D91" s="22" t="s">
        <v>101</v>
      </c>
      <c r="E91" s="22"/>
      <c r="F91" s="22"/>
      <c r="G91" s="22"/>
      <c r="H91" s="22"/>
      <c r="I91" s="22"/>
      <c r="J91" s="22"/>
    </row>
    <row r="92" spans="1:17" ht="15" customHeight="1" x14ac:dyDescent="0.15"/>
    <row r="93" spans="1:17" ht="20.100000000000001" customHeight="1" x14ac:dyDescent="0.15">
      <c r="A93" s="20" t="s">
        <v>57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ht="20.100000000000001" customHeight="1" x14ac:dyDescent="0.15">
      <c r="A94" s="20" t="s">
        <v>58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ht="30" customHeight="1" x14ac:dyDescent="0.15">
      <c r="A95" s="24" t="s">
        <v>59</v>
      </c>
      <c r="B95" s="24" t="s">
        <v>60</v>
      </c>
      <c r="C95" s="24"/>
      <c r="D95" s="24"/>
      <c r="E95" s="24" t="s">
        <v>61</v>
      </c>
      <c r="F95" s="24"/>
      <c r="G95" s="24" t="s">
        <v>62</v>
      </c>
      <c r="H95" s="24"/>
      <c r="I95" s="24"/>
      <c r="J95" s="24"/>
      <c r="K95" s="24"/>
      <c r="L95" s="24"/>
      <c r="M95" s="24"/>
      <c r="N95" s="24"/>
      <c r="O95" s="24"/>
      <c r="P95" s="24" t="s">
        <v>63</v>
      </c>
    </row>
    <row r="96" spans="1:17" ht="30" customHeight="1" x14ac:dyDescent="0.15">
      <c r="A96" s="24"/>
      <c r="B96" s="24" t="s">
        <v>64</v>
      </c>
      <c r="C96" s="24" t="s">
        <v>64</v>
      </c>
      <c r="D96" s="24" t="s">
        <v>64</v>
      </c>
      <c r="E96" s="24" t="s">
        <v>64</v>
      </c>
      <c r="F96" s="24" t="s">
        <v>64</v>
      </c>
      <c r="G96" s="24" t="s">
        <v>64</v>
      </c>
      <c r="H96" s="24" t="s">
        <v>65</v>
      </c>
      <c r="I96" s="24"/>
      <c r="J96" s="24" t="s">
        <v>66</v>
      </c>
      <c r="K96" s="24" t="s">
        <v>67</v>
      </c>
      <c r="L96" s="24" t="s">
        <v>68</v>
      </c>
      <c r="M96" s="24" t="s">
        <v>69</v>
      </c>
      <c r="N96" s="24" t="s">
        <v>70</v>
      </c>
      <c r="O96" s="24" t="s">
        <v>71</v>
      </c>
      <c r="P96" s="24"/>
    </row>
    <row r="97" spans="1:18" ht="30" customHeight="1" x14ac:dyDescent="0.15">
      <c r="A97" s="24"/>
      <c r="B97" s="24"/>
      <c r="C97" s="24"/>
      <c r="D97" s="24"/>
      <c r="E97" s="24"/>
      <c r="F97" s="24"/>
      <c r="G97" s="24"/>
      <c r="H97" s="5" t="s">
        <v>72</v>
      </c>
      <c r="I97" s="5" t="s">
        <v>73</v>
      </c>
      <c r="J97" s="24"/>
      <c r="K97" s="24"/>
      <c r="L97" s="24"/>
      <c r="M97" s="24"/>
      <c r="N97" s="24"/>
      <c r="O97" s="24"/>
      <c r="P97" s="24"/>
    </row>
    <row r="98" spans="1:18" ht="15" customHeight="1" x14ac:dyDescent="0.15">
      <c r="A98" s="5">
        <v>1</v>
      </c>
      <c r="B98" s="5">
        <v>2</v>
      </c>
      <c r="C98" s="5">
        <v>3</v>
      </c>
      <c r="D98" s="5">
        <v>4</v>
      </c>
      <c r="E98" s="5">
        <v>5</v>
      </c>
      <c r="F98" s="5">
        <v>6</v>
      </c>
      <c r="G98" s="5">
        <v>7</v>
      </c>
      <c r="H98" s="5">
        <v>8</v>
      </c>
      <c r="I98" s="5">
        <v>9</v>
      </c>
      <c r="J98" s="5">
        <v>10</v>
      </c>
      <c r="K98" s="5">
        <v>11</v>
      </c>
      <c r="L98" s="5">
        <v>12</v>
      </c>
      <c r="M98" s="5">
        <v>13</v>
      </c>
      <c r="N98" s="5">
        <v>14</v>
      </c>
      <c r="O98" s="5">
        <v>15</v>
      </c>
      <c r="P98" s="5">
        <v>16</v>
      </c>
    </row>
    <row r="99" spans="1:18" ht="98.1" customHeight="1" x14ac:dyDescent="0.15">
      <c r="A99" s="6" t="s">
        <v>118</v>
      </c>
      <c r="B99" s="5" t="s">
        <v>75</v>
      </c>
      <c r="C99" s="5" t="s">
        <v>103</v>
      </c>
      <c r="D99" s="5" t="s">
        <v>76</v>
      </c>
      <c r="E99" s="5" t="s">
        <v>76</v>
      </c>
      <c r="F99" s="5" t="s">
        <v>76</v>
      </c>
      <c r="G99" s="6" t="s">
        <v>104</v>
      </c>
      <c r="H99" s="5" t="s">
        <v>78</v>
      </c>
      <c r="I99" s="5" t="s">
        <v>79</v>
      </c>
      <c r="J99" s="7">
        <v>0</v>
      </c>
      <c r="K99" s="7">
        <v>0</v>
      </c>
      <c r="L99" s="7">
        <v>0</v>
      </c>
      <c r="M99" s="7">
        <v>10</v>
      </c>
      <c r="N99" s="7">
        <f t="shared" ref="N99:N104" si="1">SUM(J99-K99)</f>
        <v>0</v>
      </c>
      <c r="O99" s="5"/>
      <c r="P99" s="7"/>
    </row>
    <row r="100" spans="1:18" ht="98.1" customHeight="1" x14ac:dyDescent="0.15">
      <c r="A100" s="6" t="s">
        <v>118</v>
      </c>
      <c r="B100" s="5" t="s">
        <v>75</v>
      </c>
      <c r="C100" s="5" t="s">
        <v>103</v>
      </c>
      <c r="D100" s="5" t="s">
        <v>76</v>
      </c>
      <c r="E100" s="5" t="s">
        <v>76</v>
      </c>
      <c r="F100" s="5" t="s">
        <v>76</v>
      </c>
      <c r="G100" s="6" t="s">
        <v>105</v>
      </c>
      <c r="H100" s="5" t="s">
        <v>78</v>
      </c>
      <c r="I100" s="5" t="s">
        <v>79</v>
      </c>
      <c r="J100" s="7">
        <v>0</v>
      </c>
      <c r="K100" s="7">
        <v>0</v>
      </c>
      <c r="L100" s="7">
        <v>0</v>
      </c>
      <c r="M100" s="7">
        <v>10</v>
      </c>
      <c r="N100" s="7">
        <f t="shared" si="1"/>
        <v>0</v>
      </c>
      <c r="O100" s="5"/>
      <c r="P100" s="7"/>
    </row>
    <row r="101" spans="1:18" ht="68.099999999999994" customHeight="1" x14ac:dyDescent="0.15">
      <c r="A101" s="6" t="s">
        <v>118</v>
      </c>
      <c r="B101" s="5" t="s">
        <v>75</v>
      </c>
      <c r="C101" s="5" t="s">
        <v>103</v>
      </c>
      <c r="D101" s="5" t="s">
        <v>76</v>
      </c>
      <c r="E101" s="5" t="s">
        <v>76</v>
      </c>
      <c r="F101" s="5" t="s">
        <v>76</v>
      </c>
      <c r="G101" s="6" t="s">
        <v>106</v>
      </c>
      <c r="H101" s="5" t="s">
        <v>78</v>
      </c>
      <c r="I101" s="5" t="s">
        <v>79</v>
      </c>
      <c r="J101" s="7">
        <v>13</v>
      </c>
      <c r="K101" s="7">
        <v>14</v>
      </c>
      <c r="L101" s="7">
        <v>13</v>
      </c>
      <c r="M101" s="7">
        <v>10</v>
      </c>
      <c r="N101" s="7">
        <f t="shared" si="1"/>
        <v>-1</v>
      </c>
      <c r="O101" s="5"/>
      <c r="P101" s="7"/>
    </row>
    <row r="102" spans="1:18" ht="68.099999999999994" customHeight="1" x14ac:dyDescent="0.15">
      <c r="A102" s="6" t="s">
        <v>118</v>
      </c>
      <c r="B102" s="5" t="s">
        <v>75</v>
      </c>
      <c r="C102" s="5" t="s">
        <v>103</v>
      </c>
      <c r="D102" s="5" t="s">
        <v>76</v>
      </c>
      <c r="E102" s="5" t="s">
        <v>76</v>
      </c>
      <c r="F102" s="5" t="s">
        <v>76</v>
      </c>
      <c r="G102" s="6" t="s">
        <v>107</v>
      </c>
      <c r="H102" s="5" t="s">
        <v>78</v>
      </c>
      <c r="I102" s="5" t="s">
        <v>79</v>
      </c>
      <c r="J102" s="7">
        <v>13</v>
      </c>
      <c r="K102" s="7">
        <v>13</v>
      </c>
      <c r="L102" s="7">
        <v>13</v>
      </c>
      <c r="M102" s="7">
        <v>10</v>
      </c>
      <c r="N102" s="7">
        <f t="shared" si="1"/>
        <v>0</v>
      </c>
      <c r="O102" s="5"/>
      <c r="P102" s="7"/>
    </row>
    <row r="103" spans="1:18" ht="68.099999999999994" customHeight="1" x14ac:dyDescent="0.15">
      <c r="A103" s="6" t="s">
        <v>118</v>
      </c>
      <c r="B103" s="5" t="s">
        <v>75</v>
      </c>
      <c r="C103" s="5" t="s">
        <v>103</v>
      </c>
      <c r="D103" s="5" t="s">
        <v>76</v>
      </c>
      <c r="E103" s="5" t="s">
        <v>76</v>
      </c>
      <c r="F103" s="5" t="s">
        <v>76</v>
      </c>
      <c r="G103" s="6" t="s">
        <v>108</v>
      </c>
      <c r="H103" s="5" t="s">
        <v>78</v>
      </c>
      <c r="I103" s="5" t="s">
        <v>79</v>
      </c>
      <c r="J103" s="7">
        <v>10</v>
      </c>
      <c r="K103" s="7">
        <v>8</v>
      </c>
      <c r="L103" s="7">
        <v>10</v>
      </c>
      <c r="M103" s="7">
        <v>10</v>
      </c>
      <c r="N103" s="7">
        <f t="shared" si="1"/>
        <v>2</v>
      </c>
      <c r="O103" s="5"/>
      <c r="P103" s="7"/>
    </row>
    <row r="104" spans="1:18" ht="68.099999999999994" customHeight="1" x14ac:dyDescent="0.15">
      <c r="A104" s="6" t="s">
        <v>118</v>
      </c>
      <c r="B104" s="5" t="s">
        <v>75</v>
      </c>
      <c r="C104" s="5" t="s">
        <v>103</v>
      </c>
      <c r="D104" s="5" t="s">
        <v>76</v>
      </c>
      <c r="E104" s="5" t="s">
        <v>76</v>
      </c>
      <c r="F104" s="5" t="s">
        <v>76</v>
      </c>
      <c r="G104" s="6" t="s">
        <v>109</v>
      </c>
      <c r="H104" s="5" t="s">
        <v>78</v>
      </c>
      <c r="I104" s="5" t="s">
        <v>79</v>
      </c>
      <c r="J104" s="7">
        <v>7</v>
      </c>
      <c r="K104" s="7">
        <v>7</v>
      </c>
      <c r="L104" s="7">
        <v>7</v>
      </c>
      <c r="M104" s="7">
        <v>10</v>
      </c>
      <c r="N104" s="7">
        <f t="shared" si="1"/>
        <v>0</v>
      </c>
      <c r="O104" s="5"/>
      <c r="P104" s="7"/>
    </row>
    <row r="105" spans="1:18" ht="15" customHeight="1" x14ac:dyDescent="0.15"/>
    <row r="106" spans="1:18" ht="20.100000000000001" customHeight="1" x14ac:dyDescent="0.15">
      <c r="A106" s="20" t="s">
        <v>81</v>
      </c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8" ht="30" customHeight="1" x14ac:dyDescent="0.15">
      <c r="A107" s="24" t="s">
        <v>59</v>
      </c>
      <c r="B107" s="24" t="s">
        <v>60</v>
      </c>
      <c r="C107" s="24"/>
      <c r="D107" s="24"/>
      <c r="E107" s="24" t="s">
        <v>61</v>
      </c>
      <c r="F107" s="24"/>
      <c r="G107" s="24" t="s">
        <v>82</v>
      </c>
      <c r="H107" s="24"/>
      <c r="I107" s="24"/>
      <c r="J107" s="24"/>
      <c r="K107" s="24"/>
      <c r="L107" s="24"/>
      <c r="M107" s="24"/>
      <c r="N107" s="24"/>
      <c r="O107" s="24"/>
      <c r="P107" s="24" t="s">
        <v>83</v>
      </c>
      <c r="Q107" s="24" t="s">
        <v>84</v>
      </c>
      <c r="R107" s="24" t="s">
        <v>85</v>
      </c>
    </row>
    <row r="108" spans="1:18" ht="30" customHeight="1" x14ac:dyDescent="0.15">
      <c r="A108" s="24"/>
      <c r="B108" s="24" t="s">
        <v>110</v>
      </c>
      <c r="C108" s="24" t="s">
        <v>111</v>
      </c>
      <c r="D108" s="24" t="s">
        <v>76</v>
      </c>
      <c r="E108" s="24" t="s">
        <v>76</v>
      </c>
      <c r="F108" s="24" t="s">
        <v>76</v>
      </c>
      <c r="G108" s="24" t="s">
        <v>64</v>
      </c>
      <c r="H108" s="24" t="s">
        <v>65</v>
      </c>
      <c r="I108" s="24"/>
      <c r="J108" s="24" t="s">
        <v>66</v>
      </c>
      <c r="K108" s="24" t="s">
        <v>67</v>
      </c>
      <c r="L108" s="24" t="s">
        <v>68</v>
      </c>
      <c r="M108" s="24" t="s">
        <v>69</v>
      </c>
      <c r="N108" s="24" t="s">
        <v>70</v>
      </c>
      <c r="O108" s="24" t="s">
        <v>71</v>
      </c>
      <c r="P108" s="24"/>
      <c r="Q108" s="24"/>
      <c r="R108" s="24"/>
    </row>
    <row r="109" spans="1:18" ht="30" customHeight="1" x14ac:dyDescent="0.15">
      <c r="A109" s="24"/>
      <c r="B109" s="24"/>
      <c r="C109" s="24"/>
      <c r="D109" s="24"/>
      <c r="E109" s="24"/>
      <c r="F109" s="24"/>
      <c r="G109" s="24"/>
      <c r="H109" s="5" t="s">
        <v>72</v>
      </c>
      <c r="I109" s="5" t="s">
        <v>73</v>
      </c>
      <c r="J109" s="24"/>
      <c r="K109" s="24"/>
      <c r="L109" s="24"/>
      <c r="M109" s="24"/>
      <c r="N109" s="24"/>
      <c r="O109" s="24"/>
      <c r="P109" s="24"/>
      <c r="Q109" s="24"/>
      <c r="R109" s="24"/>
    </row>
    <row r="110" spans="1:18" ht="15" customHeight="1" x14ac:dyDescent="0.15">
      <c r="A110" s="5">
        <v>1</v>
      </c>
      <c r="B110" s="5">
        <v>2</v>
      </c>
      <c r="C110" s="5">
        <v>3</v>
      </c>
      <c r="D110" s="5">
        <v>4</v>
      </c>
      <c r="E110" s="5">
        <v>5</v>
      </c>
      <c r="F110" s="5">
        <v>6</v>
      </c>
      <c r="G110" s="5">
        <v>7</v>
      </c>
      <c r="H110" s="5">
        <v>8</v>
      </c>
      <c r="I110" s="5">
        <v>9</v>
      </c>
      <c r="J110" s="5">
        <v>10</v>
      </c>
      <c r="K110" s="5">
        <v>11</v>
      </c>
      <c r="L110" s="5">
        <v>12</v>
      </c>
      <c r="M110" s="5">
        <v>13</v>
      </c>
      <c r="N110" s="5">
        <v>14</v>
      </c>
      <c r="O110" s="5">
        <v>15</v>
      </c>
      <c r="P110" s="5">
        <v>16</v>
      </c>
      <c r="Q110" s="5">
        <v>17</v>
      </c>
      <c r="R110" s="5">
        <v>18</v>
      </c>
    </row>
    <row r="111" spans="1:18" ht="45" customHeight="1" x14ac:dyDescent="0.15">
      <c r="A111" s="6" t="s">
        <v>118</v>
      </c>
      <c r="B111" s="5" t="s">
        <v>75</v>
      </c>
      <c r="C111" s="5" t="s">
        <v>103</v>
      </c>
      <c r="D111" s="5" t="s">
        <v>76</v>
      </c>
      <c r="E111" s="5" t="s">
        <v>76</v>
      </c>
      <c r="F111" s="5" t="s">
        <v>76</v>
      </c>
      <c r="G111" s="6" t="s">
        <v>112</v>
      </c>
      <c r="H111" s="6" t="s">
        <v>113</v>
      </c>
      <c r="I111" s="5" t="s">
        <v>114</v>
      </c>
      <c r="J111" s="7">
        <v>29</v>
      </c>
      <c r="K111" s="7">
        <v>29</v>
      </c>
      <c r="L111" s="7">
        <v>29</v>
      </c>
      <c r="M111" s="7">
        <v>10</v>
      </c>
      <c r="N111" s="7">
        <f>SUM(J111-K111)</f>
        <v>0</v>
      </c>
      <c r="O111" s="5"/>
      <c r="P111" s="7">
        <v>412225.41586206894</v>
      </c>
      <c r="Q111" s="7"/>
      <c r="R111" s="7">
        <f>N111*P111</f>
        <v>0</v>
      </c>
    </row>
    <row r="112" spans="1:18" ht="15" customHeight="1" x14ac:dyDescent="0.15"/>
    <row r="113" spans="1:17" ht="20.100000000000001" customHeight="1" x14ac:dyDescent="0.15">
      <c r="A113" s="20" t="s">
        <v>90</v>
      </c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 ht="30" customHeight="1" x14ac:dyDescent="0.15">
      <c r="A114" s="24" t="s">
        <v>59</v>
      </c>
      <c r="B114" s="24" t="s">
        <v>91</v>
      </c>
      <c r="C114" s="24"/>
      <c r="D114" s="24"/>
      <c r="E114" s="24"/>
      <c r="F114" s="24" t="s">
        <v>92</v>
      </c>
      <c r="G114" s="24"/>
      <c r="H114" s="24"/>
      <c r="I114" s="24"/>
    </row>
    <row r="115" spans="1:17" ht="30" customHeight="1" x14ac:dyDescent="0.15">
      <c r="A115" s="24"/>
      <c r="B115" s="5" t="s">
        <v>66</v>
      </c>
      <c r="C115" s="5" t="s">
        <v>67</v>
      </c>
      <c r="D115" s="5" t="s">
        <v>70</v>
      </c>
      <c r="E115" s="5" t="s">
        <v>68</v>
      </c>
      <c r="F115" s="5" t="s">
        <v>93</v>
      </c>
      <c r="G115" s="5" t="s">
        <v>67</v>
      </c>
      <c r="H115" s="5" t="s">
        <v>70</v>
      </c>
      <c r="I115" s="5" t="s">
        <v>68</v>
      </c>
    </row>
    <row r="116" spans="1:17" ht="15" customHeight="1" x14ac:dyDescent="0.15">
      <c r="A116" s="5">
        <v>1</v>
      </c>
      <c r="B116" s="5">
        <v>2</v>
      </c>
      <c r="C116" s="5">
        <v>3</v>
      </c>
      <c r="D116" s="5">
        <v>4</v>
      </c>
      <c r="E116" s="5">
        <v>5</v>
      </c>
      <c r="F116" s="5">
        <v>6</v>
      </c>
      <c r="G116" s="5">
        <v>7</v>
      </c>
      <c r="H116" s="5">
        <v>8</v>
      </c>
      <c r="I116" s="5">
        <v>9</v>
      </c>
    </row>
    <row r="117" spans="1:17" ht="30" customHeight="1" x14ac:dyDescent="0.15">
      <c r="A117" s="6" t="s">
        <v>118</v>
      </c>
      <c r="B117" s="7">
        <v>11954.537060000001</v>
      </c>
      <c r="C117" s="7">
        <v>11954.536829999999</v>
      </c>
      <c r="D117" s="7">
        <f>SUM(B117-C117)</f>
        <v>2.300000014656689E-4</v>
      </c>
      <c r="E117" s="7">
        <f>L111*P111/1000</f>
        <v>11954.537059999999</v>
      </c>
      <c r="F117" s="7">
        <v>0</v>
      </c>
      <c r="G117" s="7">
        <v>0</v>
      </c>
      <c r="H117" s="7">
        <f>F117-G117</f>
        <v>0</v>
      </c>
      <c r="I117" s="7">
        <f>L111*Q111/1000</f>
        <v>0</v>
      </c>
    </row>
    <row r="118" spans="1:17" ht="20.100000000000001" customHeight="1" x14ac:dyDescent="0.15"/>
    <row r="119" spans="1:17" ht="20.100000000000001" customHeight="1" x14ac:dyDescent="0.15"/>
    <row r="120" spans="1:17" ht="30" customHeight="1" x14ac:dyDescent="0.15">
      <c r="A120" s="9" t="s">
        <v>119</v>
      </c>
      <c r="B120" s="25"/>
      <c r="C120" s="25"/>
      <c r="D120" s="26" t="s">
        <v>120</v>
      </c>
      <c r="E120" s="26"/>
    </row>
    <row r="121" spans="1:17" ht="9.9499999999999993" customHeight="1" x14ac:dyDescent="0.15">
      <c r="B121" s="27" t="s">
        <v>9</v>
      </c>
      <c r="C121" s="27"/>
      <c r="D121" s="27" t="s">
        <v>10</v>
      </c>
      <c r="E121" s="27"/>
    </row>
    <row r="122" spans="1:17" ht="15" customHeight="1" x14ac:dyDescent="0.15"/>
    <row r="123" spans="1:17" ht="20.100000000000001" customHeight="1" x14ac:dyDescent="0.15">
      <c r="B123" s="28" t="s">
        <v>0</v>
      </c>
      <c r="C123" s="28"/>
      <c r="D123" s="28"/>
      <c r="E123" s="28"/>
    </row>
    <row r="124" spans="1:17" ht="20.100000000000001" customHeight="1" x14ac:dyDescent="0.15">
      <c r="B124" s="29" t="s">
        <v>121</v>
      </c>
      <c r="C124" s="29"/>
      <c r="D124" s="29"/>
      <c r="E124" s="29"/>
    </row>
    <row r="125" spans="1:17" ht="20.100000000000001" customHeight="1" x14ac:dyDescent="0.15">
      <c r="B125" s="29" t="s">
        <v>122</v>
      </c>
      <c r="C125" s="29"/>
      <c r="D125" s="29"/>
      <c r="E125" s="29"/>
    </row>
    <row r="126" spans="1:17" ht="20.100000000000001" customHeight="1" x14ac:dyDescent="0.15">
      <c r="B126" s="29" t="s">
        <v>123</v>
      </c>
      <c r="C126" s="29"/>
      <c r="D126" s="29"/>
      <c r="E126" s="29"/>
    </row>
    <row r="127" spans="1:17" ht="20.100000000000001" customHeight="1" x14ac:dyDescent="0.15">
      <c r="B127" s="29" t="s">
        <v>124</v>
      </c>
      <c r="C127" s="29"/>
      <c r="D127" s="29"/>
      <c r="E127" s="29"/>
    </row>
    <row r="128" spans="1:17" ht="20.100000000000001" customHeight="1" x14ac:dyDescent="0.15">
      <c r="B128" s="29" t="s">
        <v>125</v>
      </c>
      <c r="C128" s="29"/>
      <c r="D128" s="29"/>
      <c r="E128" s="29"/>
    </row>
    <row r="129" spans="2:5" ht="20.100000000000001" customHeight="1" x14ac:dyDescent="0.15">
      <c r="B129" s="30" t="s">
        <v>126</v>
      </c>
      <c r="C129" s="30"/>
      <c r="D129" s="30"/>
      <c r="E129" s="30"/>
    </row>
  </sheetData>
  <sheetProtection password="C692" sheet="1" objects="1" scenarios="1"/>
  <mergeCells count="220">
    <mergeCell ref="B126:E126"/>
    <mergeCell ref="B127:E127"/>
    <mergeCell ref="B128:E128"/>
    <mergeCell ref="B129:E129"/>
    <mergeCell ref="B121:C121"/>
    <mergeCell ref="D121:E121"/>
    <mergeCell ref="B123:E123"/>
    <mergeCell ref="B124:E124"/>
    <mergeCell ref="B125:E125"/>
    <mergeCell ref="A113:Q113"/>
    <mergeCell ref="A114:A115"/>
    <mergeCell ref="B114:E114"/>
    <mergeCell ref="F114:I114"/>
    <mergeCell ref="B120:C120"/>
    <mergeCell ref="D120:E120"/>
    <mergeCell ref="Q107:Q109"/>
    <mergeCell ref="R107:R109"/>
    <mergeCell ref="B108:B109"/>
    <mergeCell ref="C108:C109"/>
    <mergeCell ref="D108:D109"/>
    <mergeCell ref="E108:E109"/>
    <mergeCell ref="F108:F109"/>
    <mergeCell ref="G108:G109"/>
    <mergeCell ref="H108:I108"/>
    <mergeCell ref="J108:J109"/>
    <mergeCell ref="K108:K109"/>
    <mergeCell ref="L108:L109"/>
    <mergeCell ref="M108:M109"/>
    <mergeCell ref="N108:N109"/>
    <mergeCell ref="O108:O109"/>
    <mergeCell ref="A107:A109"/>
    <mergeCell ref="B107:D107"/>
    <mergeCell ref="E107:F107"/>
    <mergeCell ref="G107:O107"/>
    <mergeCell ref="P107:P109"/>
    <mergeCell ref="L96:L97"/>
    <mergeCell ref="M96:M97"/>
    <mergeCell ref="N96:N97"/>
    <mergeCell ref="O96:O97"/>
    <mergeCell ref="A106:Q106"/>
    <mergeCell ref="A93:Q93"/>
    <mergeCell ref="A94:Q94"/>
    <mergeCell ref="A95:A97"/>
    <mergeCell ref="B95:D95"/>
    <mergeCell ref="E95:F95"/>
    <mergeCell ref="G95:O95"/>
    <mergeCell ref="P95:P97"/>
    <mergeCell ref="B96:B97"/>
    <mergeCell ref="C96:C97"/>
    <mergeCell ref="D96:D97"/>
    <mergeCell ref="E96:E97"/>
    <mergeCell ref="F96:F97"/>
    <mergeCell ref="G96:G97"/>
    <mergeCell ref="H96:I96"/>
    <mergeCell ref="J96:J97"/>
    <mergeCell ref="K96:K97"/>
    <mergeCell ref="A89:C89"/>
    <mergeCell ref="D89:J89"/>
    <mergeCell ref="K89:N89"/>
    <mergeCell ref="O89:Q89"/>
    <mergeCell ref="A91:C91"/>
    <mergeCell ref="D91:J91"/>
    <mergeCell ref="A82:Q82"/>
    <mergeCell ref="A83:A84"/>
    <mergeCell ref="B83:E83"/>
    <mergeCell ref="F83:I83"/>
    <mergeCell ref="A87:Q87"/>
    <mergeCell ref="Q76:Q78"/>
    <mergeCell ref="R76:R78"/>
    <mergeCell ref="B77:B78"/>
    <mergeCell ref="C77:C78"/>
    <mergeCell ref="D77:D78"/>
    <mergeCell ref="E77:E78"/>
    <mergeCell ref="F77:F78"/>
    <mergeCell ref="G77:G78"/>
    <mergeCell ref="H77:I77"/>
    <mergeCell ref="J77:J78"/>
    <mergeCell ref="K77:K78"/>
    <mergeCell ref="L77:L78"/>
    <mergeCell ref="M77:M78"/>
    <mergeCell ref="N77:N78"/>
    <mergeCell ref="O77:O78"/>
    <mergeCell ref="A76:A78"/>
    <mergeCell ref="B76:D76"/>
    <mergeCell ref="E76:F76"/>
    <mergeCell ref="G76:O76"/>
    <mergeCell ref="P76:P78"/>
    <mergeCell ref="L65:L66"/>
    <mergeCell ref="M65:M66"/>
    <mergeCell ref="N65:N66"/>
    <mergeCell ref="O65:O66"/>
    <mergeCell ref="A75:Q75"/>
    <mergeCell ref="A62:Q62"/>
    <mergeCell ref="A63:Q63"/>
    <mergeCell ref="A64:A66"/>
    <mergeCell ref="B64:D64"/>
    <mergeCell ref="E64:F64"/>
    <mergeCell ref="G64:O64"/>
    <mergeCell ref="P64:P66"/>
    <mergeCell ref="B65:B66"/>
    <mergeCell ref="C65:C66"/>
    <mergeCell ref="D65:D66"/>
    <mergeCell ref="E65:E66"/>
    <mergeCell ref="F65:F66"/>
    <mergeCell ref="G65:G66"/>
    <mergeCell ref="H65:I65"/>
    <mergeCell ref="J65:J66"/>
    <mergeCell ref="K65:K66"/>
    <mergeCell ref="A58:C58"/>
    <mergeCell ref="D58:J58"/>
    <mergeCell ref="K58:N58"/>
    <mergeCell ref="O58:Q58"/>
    <mergeCell ref="A60:C60"/>
    <mergeCell ref="D60:J60"/>
    <mergeCell ref="A51:Q51"/>
    <mergeCell ref="A52:A53"/>
    <mergeCell ref="B52:E52"/>
    <mergeCell ref="F52:I52"/>
    <mergeCell ref="A56:Q56"/>
    <mergeCell ref="Q45:Q47"/>
    <mergeCell ref="R45:R47"/>
    <mergeCell ref="B46:B47"/>
    <mergeCell ref="C46:C47"/>
    <mergeCell ref="D46:D47"/>
    <mergeCell ref="E46:E47"/>
    <mergeCell ref="F46:F47"/>
    <mergeCell ref="G46:G47"/>
    <mergeCell ref="H46:I46"/>
    <mergeCell ref="J46:J47"/>
    <mergeCell ref="K46:K47"/>
    <mergeCell ref="L46:L47"/>
    <mergeCell ref="M46:M47"/>
    <mergeCell ref="N46:N47"/>
    <mergeCell ref="O46:O47"/>
    <mergeCell ref="A45:A47"/>
    <mergeCell ref="B45:D45"/>
    <mergeCell ref="E45:F45"/>
    <mergeCell ref="G45:O45"/>
    <mergeCell ref="P45:P47"/>
    <mergeCell ref="L39:L40"/>
    <mergeCell ref="M39:M40"/>
    <mergeCell ref="N39:N40"/>
    <mergeCell ref="O39:O40"/>
    <mergeCell ref="A44:Q44"/>
    <mergeCell ref="A36:Q36"/>
    <mergeCell ref="A37:Q37"/>
    <mergeCell ref="A38:A40"/>
    <mergeCell ref="B38:D38"/>
    <mergeCell ref="E38:F38"/>
    <mergeCell ref="G38:O38"/>
    <mergeCell ref="P38:P40"/>
    <mergeCell ref="B39:B40"/>
    <mergeCell ref="C39:C40"/>
    <mergeCell ref="D39:D40"/>
    <mergeCell ref="E39:E40"/>
    <mergeCell ref="F39:F40"/>
    <mergeCell ref="G39:G40"/>
    <mergeCell ref="H39:I39"/>
    <mergeCell ref="J39:J40"/>
    <mergeCell ref="K39:K40"/>
    <mergeCell ref="A32:C32"/>
    <mergeCell ref="D32:J32"/>
    <mergeCell ref="K32:N32"/>
    <mergeCell ref="O32:Q32"/>
    <mergeCell ref="A34:C34"/>
    <mergeCell ref="D34:J34"/>
    <mergeCell ref="A25:Q25"/>
    <mergeCell ref="A26:A27"/>
    <mergeCell ref="B26:E26"/>
    <mergeCell ref="F26:I26"/>
    <mergeCell ref="A30:Q30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workbookViewId="0">
      <selection sqref="A1:Q1"/>
    </sheetView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127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15" customHeight="1" x14ac:dyDescent="0.15"/>
    <row r="4" spans="1:17" ht="20.100000000000001" customHeight="1" x14ac:dyDescent="0.15">
      <c r="A4" s="22" t="s">
        <v>128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</sheetData>
  <sheetProtection password="C692" sheet="1" objects="1" scenarios="1"/>
  <mergeCells count="2">
    <mergeCell ref="A1:Q1"/>
    <mergeCell ref="A4:Q4"/>
  </mergeCells>
  <phoneticPr fontId="0" type="noConversion"/>
  <pageMargins left="0.4" right="0.4" top="0.4" bottom="0.4" header="0.1" footer="0.1"/>
  <pageSetup paperSize="9" scale="47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topLeftCell="C1"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 x14ac:dyDescent="0.15">
      <c r="A1" s="31" t="s">
        <v>129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 x14ac:dyDescent="0.15">
      <c r="A2" s="21" t="s">
        <v>130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 x14ac:dyDescent="0.15"/>
    <row r="4" spans="1:14" ht="30" customHeight="1" x14ac:dyDescent="0.15">
      <c r="A4" s="24" t="s">
        <v>131</v>
      </c>
      <c r="B4" s="24" t="s">
        <v>59</v>
      </c>
      <c r="C4" s="24" t="s">
        <v>132</v>
      </c>
      <c r="D4" s="24"/>
      <c r="E4" s="24"/>
      <c r="F4" s="24" t="s">
        <v>133</v>
      </c>
      <c r="G4" s="24"/>
      <c r="H4" s="24"/>
      <c r="I4" s="24" t="s">
        <v>134</v>
      </c>
      <c r="J4" s="24"/>
      <c r="K4" s="24"/>
      <c r="L4" s="24" t="s">
        <v>135</v>
      </c>
      <c r="M4" s="24"/>
      <c r="N4" s="24"/>
    </row>
    <row r="5" spans="1:14" ht="30" customHeight="1" x14ac:dyDescent="0.15">
      <c r="A5" s="24"/>
      <c r="B5" s="24"/>
      <c r="C5" s="24" t="s">
        <v>136</v>
      </c>
      <c r="D5" s="24" t="s">
        <v>65</v>
      </c>
      <c r="E5" s="24"/>
      <c r="F5" s="24" t="s">
        <v>137</v>
      </c>
      <c r="G5" s="24" t="s">
        <v>138</v>
      </c>
      <c r="H5" s="24" t="s">
        <v>139</v>
      </c>
      <c r="I5" s="24" t="s">
        <v>137</v>
      </c>
      <c r="J5" s="24" t="s">
        <v>138</v>
      </c>
      <c r="K5" s="24" t="s">
        <v>139</v>
      </c>
      <c r="L5" s="24" t="s">
        <v>137</v>
      </c>
      <c r="M5" s="24" t="s">
        <v>138</v>
      </c>
      <c r="N5" s="24" t="s">
        <v>139</v>
      </c>
    </row>
    <row r="6" spans="1:14" ht="30" customHeight="1" x14ac:dyDescent="0.15">
      <c r="A6" s="24"/>
      <c r="B6" s="24"/>
      <c r="C6" s="24"/>
      <c r="D6" s="5" t="s">
        <v>72</v>
      </c>
      <c r="E6" s="5" t="s">
        <v>73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1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45" customHeight="1" x14ac:dyDescent="0.15">
      <c r="A8" s="6" t="s">
        <v>140</v>
      </c>
      <c r="B8" s="5" t="s">
        <v>74</v>
      </c>
      <c r="C8" s="6" t="s">
        <v>87</v>
      </c>
      <c r="D8" s="5" t="s">
        <v>88</v>
      </c>
      <c r="E8" s="5" t="s">
        <v>89</v>
      </c>
      <c r="F8" s="7">
        <v>700</v>
      </c>
      <c r="G8" s="7">
        <v>1075</v>
      </c>
      <c r="H8" s="7">
        <f>F8-G8</f>
        <v>-375</v>
      </c>
      <c r="I8" s="7">
        <v>267.93916999999999</v>
      </c>
      <c r="J8" s="7">
        <v>267.94008000000002</v>
      </c>
      <c r="K8" s="7">
        <f>I8-J8</f>
        <v>-9.1000000003305104E-4</v>
      </c>
      <c r="L8" s="7">
        <v>250.59822</v>
      </c>
      <c r="M8" s="7">
        <v>150.28671</v>
      </c>
      <c r="N8" s="7">
        <f>L8-M8</f>
        <v>100.31151</v>
      </c>
    </row>
    <row r="9" spans="1:14" ht="45" customHeight="1" x14ac:dyDescent="0.15">
      <c r="A9" s="6" t="s">
        <v>141</v>
      </c>
      <c r="B9" s="5" t="s">
        <v>97</v>
      </c>
      <c r="C9" s="6" t="s">
        <v>87</v>
      </c>
      <c r="D9" s="5" t="s">
        <v>88</v>
      </c>
      <c r="E9" s="5" t="s">
        <v>89</v>
      </c>
      <c r="F9" s="7">
        <v>25000</v>
      </c>
      <c r="G9" s="7">
        <v>25200</v>
      </c>
      <c r="H9" s="7">
        <f>F9-G9</f>
        <v>-200</v>
      </c>
      <c r="I9" s="7">
        <v>9569.2554799999998</v>
      </c>
      <c r="J9" s="7">
        <v>9569.2534899999991</v>
      </c>
      <c r="K9" s="7">
        <f>I9-J9</f>
        <v>1.9900000006600749E-3</v>
      </c>
      <c r="L9" s="7">
        <v>0</v>
      </c>
      <c r="M9" s="7">
        <v>0</v>
      </c>
      <c r="N9" s="7">
        <f>L9-M9</f>
        <v>0</v>
      </c>
    </row>
    <row r="10" spans="1:14" ht="60" customHeight="1" x14ac:dyDescent="0.15">
      <c r="A10" s="6" t="s">
        <v>142</v>
      </c>
      <c r="B10" s="5" t="s">
        <v>102</v>
      </c>
      <c r="C10" s="6" t="s">
        <v>112</v>
      </c>
      <c r="D10" s="5" t="s">
        <v>113</v>
      </c>
      <c r="E10" s="5" t="s">
        <v>114</v>
      </c>
      <c r="F10" s="7">
        <v>14</v>
      </c>
      <c r="G10" s="7">
        <v>13</v>
      </c>
      <c r="H10" s="7">
        <f>F10-G10</f>
        <v>1</v>
      </c>
      <c r="I10" s="7">
        <v>5771.1558299999997</v>
      </c>
      <c r="J10" s="7">
        <v>5771.1571400000003</v>
      </c>
      <c r="K10" s="7">
        <f>I10-J10</f>
        <v>-1.3100000005579204E-3</v>
      </c>
      <c r="L10" s="7">
        <v>1002.39278</v>
      </c>
      <c r="M10" s="7">
        <v>990.78853000000004</v>
      </c>
      <c r="N10" s="7">
        <f>L10-M10</f>
        <v>11.604249999999979</v>
      </c>
    </row>
    <row r="11" spans="1:14" ht="45" customHeight="1" x14ac:dyDescent="0.15">
      <c r="A11" s="6" t="s">
        <v>116</v>
      </c>
      <c r="B11" s="5" t="s">
        <v>118</v>
      </c>
      <c r="C11" s="6" t="s">
        <v>112</v>
      </c>
      <c r="D11" s="5" t="s">
        <v>113</v>
      </c>
      <c r="E11" s="5" t="s">
        <v>114</v>
      </c>
      <c r="F11" s="7">
        <v>29</v>
      </c>
      <c r="G11" s="7">
        <v>29</v>
      </c>
      <c r="H11" s="7">
        <f>F11-G11</f>
        <v>0</v>
      </c>
      <c r="I11" s="7">
        <v>11954.537060000001</v>
      </c>
      <c r="J11" s="7">
        <v>11954.536829999999</v>
      </c>
      <c r="K11" s="7">
        <f>I11-J11</f>
        <v>2.300000014656689E-4</v>
      </c>
      <c r="L11" s="7">
        <v>0</v>
      </c>
      <c r="M11" s="7">
        <v>0</v>
      </c>
      <c r="N11" s="7">
        <f>L11-M11</f>
        <v>0</v>
      </c>
    </row>
    <row r="12" spans="1:14" ht="20.100000000000001" customHeight="1" x14ac:dyDescent="0.15">
      <c r="A12" s="32" t="s">
        <v>143</v>
      </c>
      <c r="B12" s="32"/>
      <c r="C12" s="32"/>
      <c r="D12" s="32"/>
      <c r="E12" s="32"/>
      <c r="F12" s="8">
        <f t="shared" ref="F12:N12" si="0">SUM(F8:F11)</f>
        <v>25743</v>
      </c>
      <c r="G12" s="8">
        <f t="shared" si="0"/>
        <v>26317</v>
      </c>
      <c r="H12" s="8">
        <f t="shared" si="0"/>
        <v>-574</v>
      </c>
      <c r="I12" s="8">
        <f t="shared" si="0"/>
        <v>27562.88754</v>
      </c>
      <c r="J12" s="8">
        <f t="shared" si="0"/>
        <v>27562.887539999996</v>
      </c>
      <c r="K12" s="8">
        <f t="shared" si="0"/>
        <v>1.5347723092418164E-12</v>
      </c>
      <c r="L12" s="8">
        <f t="shared" si="0"/>
        <v>1252.991</v>
      </c>
      <c r="M12" s="8">
        <f t="shared" si="0"/>
        <v>1141.0752400000001</v>
      </c>
      <c r="N12" s="8">
        <f t="shared" si="0"/>
        <v>111.91575999999998</v>
      </c>
    </row>
  </sheetData>
  <sheetProtection password="C692" sheet="1" objects="1" scenarios="1"/>
  <mergeCells count="20">
    <mergeCell ref="L5:L6"/>
    <mergeCell ref="M5:M6"/>
    <mergeCell ref="N5:N6"/>
    <mergeCell ref="A12:E12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2022-01-21T10:05:41Z</cp:lastPrinted>
  <dcterms:modified xsi:type="dcterms:W3CDTF">2022-01-21T10:05:46Z</dcterms:modified>
</cp:coreProperties>
</file>