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4000" windowHeight="9030"/>
  </bookViews>
  <sheets>
    <sheet name="Титульный лист" sheetId="1" r:id="rId1"/>
    <sheet name="Услуги" sheetId="2" r:id="rId2"/>
    <sheet name="Работы" sheetId="3" r:id="rId3"/>
    <sheet name="Прочие" sheetId="4" r:id="rId4"/>
  </sheets>
  <calcPr calcId="162913"/>
</workbook>
</file>

<file path=xl/calcChain.xml><?xml version="1.0" encoding="utf-8"?>
<calcChain xmlns="http://schemas.openxmlformats.org/spreadsheetml/2006/main">
  <c r="M12" i="4" l="1"/>
  <c r="L12" i="4"/>
  <c r="J12" i="4"/>
  <c r="I12" i="4"/>
  <c r="G12" i="4"/>
  <c r="F12" i="4"/>
  <c r="N11" i="4"/>
  <c r="K11" i="4"/>
  <c r="H11" i="4"/>
  <c r="N10" i="4"/>
  <c r="K10" i="4"/>
  <c r="H10" i="4"/>
  <c r="N9" i="4"/>
  <c r="K9" i="4"/>
  <c r="H9" i="4"/>
  <c r="N8" i="4"/>
  <c r="N12" i="4" s="1"/>
  <c r="K8" i="4"/>
  <c r="K12" i="4" s="1"/>
  <c r="H8" i="4"/>
  <c r="H12" i="4" s="1"/>
  <c r="I118" i="2"/>
  <c r="H118" i="2"/>
  <c r="E118" i="2"/>
  <c r="D118" i="2"/>
  <c r="N112" i="2"/>
  <c r="R112" i="2" s="1"/>
  <c r="N105" i="2"/>
  <c r="N104" i="2"/>
  <c r="I91" i="2"/>
  <c r="H91" i="2"/>
  <c r="E91" i="2"/>
  <c r="D91" i="2"/>
  <c r="N85" i="2"/>
  <c r="R85" i="2" s="1"/>
  <c r="N78" i="2"/>
  <c r="N77" i="2"/>
  <c r="N76" i="2"/>
  <c r="N75" i="2"/>
  <c r="N74" i="2"/>
  <c r="N73" i="2"/>
  <c r="I60" i="2"/>
  <c r="H60" i="2"/>
  <c r="E60" i="2"/>
  <c r="D60" i="2"/>
  <c r="N54" i="2"/>
  <c r="R54" i="2" s="1"/>
  <c r="N47" i="2"/>
  <c r="N46" i="2"/>
  <c r="N45" i="2"/>
  <c r="N44" i="2"/>
  <c r="N43" i="2"/>
  <c r="N42" i="2"/>
  <c r="I29" i="2"/>
  <c r="H29" i="2"/>
  <c r="E29" i="2"/>
  <c r="D29" i="2"/>
  <c r="N23" i="2"/>
  <c r="R23" i="2" s="1"/>
  <c r="N16" i="2"/>
  <c r="N15" i="2"/>
</calcChain>
</file>

<file path=xl/sharedStrings.xml><?xml version="1.0" encoding="utf-8"?>
<sst xmlns="http://schemas.openxmlformats.org/spreadsheetml/2006/main" count="545" uniqueCount="146">
  <si>
    <t>Подписано. Заверено ЭП.</t>
  </si>
  <si>
    <t>УТВЕРЖДАЮ</t>
  </si>
  <si>
    <t>ФИО: Боднарюк Алла Владимировна</t>
  </si>
  <si>
    <t>Заместитель начальника Управления культуры администрации Богородского городского округа МО</t>
  </si>
  <si>
    <t>Должность: Заместитель начальника Управления культуры</t>
  </si>
  <si>
    <t>(наименование должности лица, утверждающего документ)</t>
  </si>
  <si>
    <t>Действует c 11.01.2022 12:09:03 по: 11.04.2023 12:09:03</t>
  </si>
  <si>
    <t>Боднарюк А.В.</t>
  </si>
  <si>
    <t>Серийный номер: 81B9223F878B5C3420BACEB725DD9C2FC4F61FF7</t>
  </si>
  <si>
    <t>(подпись)</t>
  </si>
  <si>
    <t>(расшифровка подписи)</t>
  </si>
  <si>
    <t>Издатель: Федеральное казначейство</t>
  </si>
  <si>
    <t>«___» _______________ ____ г.</t>
  </si>
  <si>
    <t>Время подписания: 06.10.2022 16:27:40</t>
  </si>
  <si>
    <t>(дата утверждения)</t>
  </si>
  <si>
    <t>Отчет о выполнении муниципального задания № 8/3-2022</t>
  </si>
  <si>
    <t>на 2022 год и на плановый период 2023 и 2024 годов</t>
  </si>
  <si>
    <t>от 06.10.2022г.</t>
  </si>
  <si>
    <t>Коды</t>
  </si>
  <si>
    <t>Наименование муниципального учреждения:</t>
  </si>
  <si>
    <t>Форма по ОКУД</t>
  </si>
  <si>
    <t>0506001</t>
  </si>
  <si>
    <t>Муниципальное бюджетное учреждение культуры "Сельский Дом культуры "Центральный"</t>
  </si>
  <si>
    <t>Дата</t>
  </si>
  <si>
    <t>06.10.2022</t>
  </si>
  <si>
    <t>Виды деятельности муниципального учреждения:</t>
  </si>
  <si>
    <t>По сводному реестру</t>
  </si>
  <si>
    <t>463D3231</t>
  </si>
  <si>
    <t>- создание и организация работы коллективов, студий и кружков любительского художественного творчества, народных театров, музеев, любительских объединений, клубов  и других клубных формирований по культурно-познавательным, историко-краеведческим, научно-техническим, природно-экологическим, культурно-бытовым, коллекционно-собирательским и иным интересам;</t>
  </si>
  <si>
    <t>По ОКВЭД</t>
  </si>
  <si>
    <t>90.04.3</t>
  </si>
  <si>
    <t>- организация и проведение фестивалей, смотров, конкурсов, выставок и других форм показа  результатов творческой деятельности клубных формирований;</t>
  </si>
  <si>
    <t>- организация и постановка театральных, оперных и балетных представлений, концертов и прочих сценических выступлений, в том числе с участием профессиональных коллективов, исполнителей и авторов;</t>
  </si>
  <si>
    <t>- организация работы разнообразных консультаций и лекториев, народных университетов, школ и курсов прикладных знаний и навыков;</t>
  </si>
  <si>
    <t>- проведение тематических вечеров, устных журналов, циклов творческих встреч и других форм просветительской деятельности, в том числе на абонементной основе;</t>
  </si>
  <si>
    <t>- проведение массовых театрализованных праздников и представлений, народных гуляний, обрядов и ритуалов в соответствии с региональными и местными обычаями и традициями;</t>
  </si>
  <si>
    <t>- организация досуга различных групп населения, в том числе проведение вечеров отдыха и танцев, дискотек, молодежных балов, карнавалов, детских утренников, игровых и других культурно-развлекательных программ;</t>
  </si>
  <si>
    <t>- создание благоприятных условий для неформального общения посетителей клубного учреждения (организация работы различного рода клубных гостиных, салонов кафе, уголков живой природы, игротек, читальных залов и т.п.);</t>
  </si>
  <si>
    <t>- организация работы молодежных, детских клубов и любительских объединений, проведение культурно-досуговых мероприятий для детей и молодежи: праздников, конкурсов, смотров, акций, фестивалей, диспутов, дискуссий, бесед, встреч, слетов и др.;</t>
  </si>
  <si>
    <t>- оказание по социально-творческим заказам, другим договорам с юридическими и физическими лицами консультативной, методической и организационно-технической помощи в подготовке и проведении различных культурно-досуговых мероприятий, а также предоставление сопутствующих услуг: прокат музыкальных инструментов, реквизита, продажа репертуарно-методических материалов и т.п.;</t>
  </si>
  <si>
    <t>- создание  произведений искусства;</t>
  </si>
  <si>
    <t>- художественное, литературное и исполнительское творчество;</t>
  </si>
  <si>
    <t>- организация и постановка театральных представлений, концертов и прочих сценических выступлений;</t>
  </si>
  <si>
    <t>Вид муниципального учреждения:</t>
  </si>
  <si>
    <t>Учреждение клубного типа</t>
  </si>
  <si>
    <t>Периодичность</t>
  </si>
  <si>
    <t>ежеквартально</t>
  </si>
  <si>
    <t>Период предоставления</t>
  </si>
  <si>
    <t>9 мес. (предварительный за год)</t>
  </si>
  <si>
    <t>Часть 1. Сведения об оказываемых муниципальных услугах</t>
  </si>
  <si>
    <t>Раздел  1</t>
  </si>
  <si>
    <t>1. Наименование муниципальной услуги</t>
  </si>
  <si>
    <t>Организация и проведение мероприятий (бесплатно)</t>
  </si>
  <si>
    <t>Код по общероссийскому базовому (отраслевому) перечню государственных и муниципальных услуг или региональному перечню (классификатору) государственных муниципальных услуг</t>
  </si>
  <si>
    <t>47.006.0</t>
  </si>
  <si>
    <t>2. Категории потребителей муниципальной услуги</t>
  </si>
  <si>
    <t>Физические лица</t>
  </si>
  <si>
    <t>3. Сведения о фактическом достижении показателей, характеризующих объем и (или) качество муниципальной услуги:</t>
  </si>
  <si>
    <t>3.1. Сведения о фактическом достижении показателей, характеризующих качество муниципальной услуги:</t>
  </si>
  <si>
    <t>Уникальный номер реестровой записи</t>
  </si>
  <si>
    <t>Показатель, характеризующий содержание муниципальной услуги</t>
  </si>
  <si>
    <t>Показатель, характеризующий условия (формы) оказания муниципальной услуги</t>
  </si>
  <si>
    <t>Показатель качества муниципальной услуги</t>
  </si>
  <si>
    <t>Затраты на оказание услуг, по которым не достигнуты показатели качества (с учетом допустимых (возможных) отклонений), рублей</t>
  </si>
  <si>
    <t>(наименование показателя)</t>
  </si>
  <si>
    <t>единица измерения по ОКЕИ</t>
  </si>
  <si>
    <t>утверждено в муниципальном задании на год</t>
  </si>
  <si>
    <t>исполнено на отчетную дату</t>
  </si>
  <si>
    <t>ожидаемое исполнение за год</t>
  </si>
  <si>
    <t>допустимые (возможные) отклонения, %</t>
  </si>
  <si>
    <t>отклонение на отчетную дату</t>
  </si>
  <si>
    <t>причина отклонения</t>
  </si>
  <si>
    <t>наименование</t>
  </si>
  <si>
    <t>код</t>
  </si>
  <si>
    <t>900400О.99.0.ББ72АА00001</t>
  </si>
  <si>
    <t>Культурно-массовых (иной деятельности, в результате которой сохраняются, создаются, распространяются и осваиваются культурные ценности)</t>
  </si>
  <si>
    <t>-</t>
  </si>
  <si>
    <t>На территории Российской Федерации</t>
  </si>
  <si>
    <t>Количество участников</t>
  </si>
  <si>
    <t>Человек</t>
  </si>
  <si>
    <t>792</t>
  </si>
  <si>
    <t>Количество проведенных мероприятий</t>
  </si>
  <si>
    <t>Штука</t>
  </si>
  <si>
    <t>796</t>
  </si>
  <si>
    <t>3.2. Сведения о фактическом достижении показателей, характеризующих объем муниципальной услуги:</t>
  </si>
  <si>
    <t>Показатель объема муниципальной услуги</t>
  </si>
  <si>
    <t>Нормативые затраты на единицу муниципальной услуги, рублей</t>
  </si>
  <si>
    <t>Средний размер платы (цена, тариф), рублей</t>
  </si>
  <si>
    <t>Затраты на оказание услуги, соответствующие недостигнутым показателям объема (с учетом допустимых (возможных) отклонений), рублей</t>
  </si>
  <si>
    <t>Тип мероприятий</t>
  </si>
  <si>
    <t>Количество участников мероприятий</t>
  </si>
  <si>
    <t>3.3. Сведения об использовании средств, предусмотренных на финансовое обеспечение оказания муниципальной услуги:</t>
  </si>
  <si>
    <t>Использование средств, предусмотренных на финансовое обеспечение оказания муниципальной услуги (за счет средств бюджета, тыс. руб.)</t>
  </si>
  <si>
    <t>Использование средств, предусмотренных на финансовое обеспечение оказания муниципальной услуги (за счет платной деятельности, тыс. руб.)</t>
  </si>
  <si>
    <t>увтерждено в муниципальном задании на год</t>
  </si>
  <si>
    <t>Раздел  2</t>
  </si>
  <si>
    <t>Организация деятельности клубных формирований и формирований самодеятельного народного творчества (платно)</t>
  </si>
  <si>
    <t>47.011.0</t>
  </si>
  <si>
    <t>949916О.99.0.ББ77АА00003</t>
  </si>
  <si>
    <t>С учетом всех форм</t>
  </si>
  <si>
    <t>В стационарных условиях</t>
  </si>
  <si>
    <t>Доля участников театральных секций (кружков)</t>
  </si>
  <si>
    <t>Процент</t>
  </si>
  <si>
    <t>744</t>
  </si>
  <si>
    <t>Доля участников вокальных и хоровых секций (кружков)</t>
  </si>
  <si>
    <t>Доля участников декоративно-прикладных секций (кружков)</t>
  </si>
  <si>
    <t>Доля участников хореографических секций (кружков)</t>
  </si>
  <si>
    <t>Доля мероприятий для взрослых от общего количества проведенных мероприятий</t>
  </si>
  <si>
    <t>Доля мероприятий для детей и юношества от общего количества проведенных мероприятий</t>
  </si>
  <si>
    <t>Тип формирований</t>
  </si>
  <si>
    <t>Способы обслуживания</t>
  </si>
  <si>
    <t>Количество клубных формирований</t>
  </si>
  <si>
    <t>Единиц</t>
  </si>
  <si>
    <t>642</t>
  </si>
  <si>
    <t>Раздел  3</t>
  </si>
  <si>
    <t>Организация деятельности клубных формирований и формирований самодеятельного народного творчества (бесплатно)</t>
  </si>
  <si>
    <t>47.012.0</t>
  </si>
  <si>
    <t>949916О.99.0.ББ78АА00003</t>
  </si>
  <si>
    <t>Раздел  4</t>
  </si>
  <si>
    <t>Организация и проведение мероприятий (платно)</t>
  </si>
  <si>
    <t>47.019.0</t>
  </si>
  <si>
    <t>900400О.99.0.ББ84АА00001</t>
  </si>
  <si>
    <t>Директор</t>
  </si>
  <si>
    <t>Коваль И.В.</t>
  </si>
  <si>
    <t>ФИО: Коваль Ирина Викторовна</t>
  </si>
  <si>
    <t>Должность: Директор</t>
  </si>
  <si>
    <t>Действует c 15.08.2022 11:37:00 по: 08.11.2023 11:37:00</t>
  </si>
  <si>
    <t>Серийный номер: 4BA815AC48108D34D738D1602EEF48BC92F927F8</t>
  </si>
  <si>
    <t>Издатель: Казначейство России</t>
  </si>
  <si>
    <t>Время подписания: 06.10.2022 16:26:10</t>
  </si>
  <si>
    <t>Часть 2. Сведения о выполняемых работах</t>
  </si>
  <si>
    <t>Не предусмотрено</t>
  </si>
  <si>
    <t>Справочная информация к отчету от 06.10.2022</t>
  </si>
  <si>
    <t>Сводная информация по отчету о выполнении муниципального задания</t>
  </si>
  <si>
    <t>Наименование муниципальной услуги (выполняемой работы)</t>
  </si>
  <si>
    <t>Показатель объема муниципальной услуги (работы)</t>
  </si>
  <si>
    <t>Значение показателя объема муниципальной услуги (работы)</t>
  </si>
  <si>
    <t>Финансовое обеспечение предоставления муниципальной услуги (выполнения работы) за счет бюджета, тыс. руб</t>
  </si>
  <si>
    <t>Финансовое обеспечение предоставления муниципальной услуги (выполнения работы) за плату, тыс. руб</t>
  </si>
  <si>
    <t>наименование показателя</t>
  </si>
  <si>
    <t>Утверждено в муниципальном задании на год, ед.</t>
  </si>
  <si>
    <t>Исполнено на отчетную дату</t>
  </si>
  <si>
    <t>Отклонение</t>
  </si>
  <si>
    <t>Организация деятельности клубных формирований и формирований самодеятельного народного творчества (в стационарных условиях) (платно МЗ)</t>
  </si>
  <si>
    <t>Организация и проведение мероприятий (платно МЗ)</t>
  </si>
  <si>
    <t>Итого: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</si>
</sst>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1" x14ac:knownFonts="1">
    <font>
      <sz val="8"/>
      <color rgb="FF000000"/>
      <name val="Verdana"/>
    </font>
    <font>
      <b/>
      <sz val="16"/>
      <color rgb="FF000000"/>
      <name val="Verdana"/>
    </font>
    <font>
      <sz val="12"/>
      <color rgb="FF000000"/>
      <name val="Verdana"/>
    </font>
    <font>
      <b/>
      <sz val="12"/>
      <color rgb="FF000000"/>
      <name val="Verdana"/>
    </font>
    <font>
      <sz val="12"/>
      <color rgb="FF000000"/>
      <name val="Verdana"/>
    </font>
    <font>
      <b/>
      <sz val="12"/>
      <color rgb="FF000000"/>
      <name val="Verdana"/>
    </font>
    <font>
      <sz val="12"/>
      <color rgb="FF000000"/>
      <name val="Verdana"/>
    </font>
    <font>
      <sz val="12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7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b/>
      <sz val="8"/>
      <color rgb="FF0000FF"/>
      <name val="Verdana"/>
    </font>
  </fonts>
  <fills count="33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</borders>
  <cellStyleXfs count="10"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2" fillId="4" borderId="2" applyBorder="0">
      <alignment horizontal="center" vertical="center" wrapText="1"/>
    </xf>
    <xf numFmtId="0" fontId="4" fillId="6" borderId="4" applyBorder="0">
      <alignment horizontal="center" vertical="center" wrapText="1"/>
    </xf>
    <xf numFmtId="0" fontId="15" fillId="17" borderId="15" applyBorder="0">
      <alignment horizontal="right" vertical="center" wrapText="1"/>
    </xf>
    <xf numFmtId="0" fontId="18" fillId="20" borderId="18" applyBorder="0">
      <alignment horizontal="right" vertical="center" wrapText="1"/>
    </xf>
    <xf numFmtId="0" fontId="20" fillId="22" borderId="20" applyBorder="0">
      <alignment horizontal="left" vertical="center" wrapText="1"/>
    </xf>
    <xf numFmtId="0" fontId="21" fillId="23" borderId="21" applyBorder="0">
      <alignment horizontal="right" wrapText="1"/>
    </xf>
    <xf numFmtId="0" fontId="24" fillId="26" borderId="24" applyBorder="0">
      <alignment horizontal="center" wrapText="1"/>
    </xf>
    <xf numFmtId="0" fontId="25" fillId="27" borderId="25" applyBorder="0">
      <alignment horizontal="center" vertical="center" wrapText="1"/>
    </xf>
  </cellStyleXfs>
  <cellXfs count="33">
    <xf numFmtId="0" fontId="0" fillId="2" borderId="0" xfId="0">
      <alignment horizontal="left" vertical="center"/>
    </xf>
    <xf numFmtId="0" fontId="2" fillId="4" borderId="2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center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left" vertical="center" wrapText="1"/>
    </xf>
    <xf numFmtId="4" fontId="16" fillId="18" borderId="16" xfId="0" applyNumberFormat="1" applyFont="1" applyFill="1" applyBorder="1" applyAlignment="1">
      <alignment horizontal="right" vertical="center" wrapText="1" indent="1"/>
    </xf>
    <xf numFmtId="4" fontId="18" fillId="20" borderId="18" xfId="0" applyNumberFormat="1" applyFont="1" applyFill="1" applyBorder="1" applyAlignment="1">
      <alignment horizontal="right" vertical="center" wrapText="1" indent="1"/>
    </xf>
    <xf numFmtId="0" fontId="20" fillId="22" borderId="20" xfId="0" applyFont="1" applyFill="1" applyBorder="1" applyAlignment="1">
      <alignment horizontal="left" vertical="center" wrapText="1"/>
    </xf>
    <xf numFmtId="0" fontId="28" fillId="30" borderId="28" xfId="0" applyFont="1" applyFill="1" applyBorder="1" applyAlignment="1">
      <alignment horizontal="left" vertical="center" wrapText="1"/>
    </xf>
    <xf numFmtId="0" fontId="29" fillId="31" borderId="29" xfId="0" applyFont="1" applyFill="1" applyBorder="1" applyAlignment="1">
      <alignment horizontal="left" vertical="center" wrapText="1"/>
    </xf>
    <xf numFmtId="0" fontId="30" fillId="32" borderId="30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left" vertical="center" wrapText="1"/>
    </xf>
    <xf numFmtId="0" fontId="6" fillId="8" borderId="6" xfId="0" applyFont="1" applyFill="1" applyBorder="1" applyAlignment="1">
      <alignment horizontal="left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left" vertical="center" wrapText="1"/>
    </xf>
    <xf numFmtId="0" fontId="14" fillId="16" borderId="14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left" vertical="center" wrapText="1"/>
    </xf>
    <xf numFmtId="0" fontId="15" fillId="17" borderId="15" xfId="0" applyFont="1" applyFill="1" applyBorder="1" applyAlignment="1">
      <alignment horizontal="right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21" fillId="23" borderId="21" xfId="0" applyFont="1" applyFill="1" applyBorder="1" applyAlignment="1">
      <alignment horizontal="right" wrapText="1"/>
    </xf>
    <xf numFmtId="0" fontId="24" fillId="26" borderId="24" xfId="0" applyFont="1" applyFill="1" applyBorder="1" applyAlignment="1" applyProtection="1">
      <alignment horizontal="center" wrapText="1"/>
      <protection locked="0"/>
    </xf>
    <xf numFmtId="0" fontId="22" fillId="24" borderId="22" xfId="0" applyFont="1" applyFill="1" applyBorder="1" applyAlignment="1">
      <alignment horizontal="center" vertical="center" wrapText="1"/>
    </xf>
    <xf numFmtId="0" fontId="28" fillId="30" borderId="28" xfId="0" applyFont="1" applyFill="1" applyBorder="1" applyAlignment="1">
      <alignment horizontal="left" vertical="center" wrapText="1"/>
    </xf>
    <xf numFmtId="0" fontId="29" fillId="31" borderId="29" xfId="0" applyFont="1" applyFill="1" applyBorder="1" applyAlignment="1">
      <alignment horizontal="left" vertical="center" wrapText="1"/>
    </xf>
    <xf numFmtId="0" fontId="30" fillId="32" borderId="30" xfId="0" applyFont="1" applyFill="1" applyBorder="1" applyAlignment="1">
      <alignment horizontal="left" vertical="center" wrapText="1"/>
    </xf>
    <xf numFmtId="0" fontId="27" fillId="29" borderId="27" xfId="0" applyFont="1" applyFill="1" applyBorder="1" applyAlignment="1">
      <alignment horizontal="right" vertical="center" wrapText="1"/>
    </xf>
    <xf numFmtId="0" fontId="12" fillId="14" borderId="12" xfId="0" applyFont="1" applyFill="1" applyBorder="1" applyAlignment="1">
      <alignment horizontal="right" vertical="center" wrapText="1"/>
    </xf>
  </cellXfs>
  <cellStyles count="10">
    <cellStyle name="bold_border_right_num" xfId="5"/>
    <cellStyle name="border_center_str" xfId="9"/>
    <cellStyle name="bot_center_str12b" xfId="2"/>
    <cellStyle name="bottom_left_str" xfId="7"/>
    <cellStyle name="center_str12" xfId="3"/>
    <cellStyle name="left_str" xfId="6"/>
    <cellStyle name="p_bottom_center_str" xfId="8"/>
    <cellStyle name="right_str8" xfId="4"/>
    <cellStyle name="title" xfId="1"/>
    <cellStyle name="Обычный" xfId="0" builtinId="0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7"/>
  <sheetViews>
    <sheetView tabSelected="1" workbookViewId="0"/>
  </sheetViews>
  <sheetFormatPr defaultRowHeight="10.5" x14ac:dyDescent="0.15"/>
  <cols>
    <col min="1" max="1" width="28.7109375" customWidth="1"/>
    <col min="2" max="2" width="76.42578125" customWidth="1"/>
    <col min="3" max="3" width="28.7109375" customWidth="1"/>
    <col min="4" max="4" width="3.85546875" customWidth="1"/>
    <col min="5" max="5" width="17.140625" customWidth="1"/>
    <col min="6" max="6" width="34.42578125" customWidth="1"/>
  </cols>
  <sheetData>
    <row r="1" spans="1:6" ht="15" customHeight="1" x14ac:dyDescent="0.15"/>
    <row r="2" spans="1:6" ht="20.100000000000001" customHeight="1" x14ac:dyDescent="0.15"/>
    <row r="3" spans="1:6" ht="15" customHeight="1" x14ac:dyDescent="0.15"/>
    <row r="4" spans="1:6" ht="20.100000000000001" customHeight="1" x14ac:dyDescent="0.15">
      <c r="B4" s="10" t="s">
        <v>0</v>
      </c>
      <c r="E4" s="13" t="s">
        <v>1</v>
      </c>
      <c r="F4" s="13"/>
    </row>
    <row r="5" spans="1:6" ht="50.1" customHeight="1" x14ac:dyDescent="0.15">
      <c r="B5" s="11" t="s">
        <v>2</v>
      </c>
      <c r="E5" s="14" t="s">
        <v>3</v>
      </c>
      <c r="F5" s="14"/>
    </row>
    <row r="6" spans="1:6" ht="30" customHeight="1" x14ac:dyDescent="0.15">
      <c r="B6" s="11" t="s">
        <v>4</v>
      </c>
      <c r="E6" s="15" t="s">
        <v>5</v>
      </c>
      <c r="F6" s="15"/>
    </row>
    <row r="7" spans="1:6" ht="30" customHeight="1" x14ac:dyDescent="0.15">
      <c r="B7" s="11" t="s">
        <v>6</v>
      </c>
      <c r="E7" s="1"/>
      <c r="F7" s="1" t="s">
        <v>7</v>
      </c>
    </row>
    <row r="8" spans="1:6" ht="15" customHeight="1" x14ac:dyDescent="0.15">
      <c r="B8" s="11" t="s">
        <v>8</v>
      </c>
      <c r="E8" s="4" t="s">
        <v>9</v>
      </c>
      <c r="F8" s="4" t="s">
        <v>10</v>
      </c>
    </row>
    <row r="9" spans="1:6" ht="20.100000000000001" customHeight="1" x14ac:dyDescent="0.15">
      <c r="B9" s="11" t="s">
        <v>11</v>
      </c>
      <c r="E9" s="16" t="s">
        <v>12</v>
      </c>
      <c r="F9" s="16"/>
    </row>
    <row r="10" spans="1:6" ht="15" customHeight="1" x14ac:dyDescent="0.15">
      <c r="B10" s="12" t="s">
        <v>13</v>
      </c>
      <c r="E10" s="15" t="s">
        <v>14</v>
      </c>
      <c r="F10" s="15"/>
    </row>
    <row r="11" spans="1:6" ht="15" customHeight="1" x14ac:dyDescent="0.15"/>
    <row r="12" spans="1:6" ht="20.100000000000001" customHeight="1" x14ac:dyDescent="0.15">
      <c r="A12" s="16" t="s">
        <v>15</v>
      </c>
      <c r="B12" s="16"/>
      <c r="C12" s="16"/>
      <c r="D12" s="16"/>
      <c r="E12" s="16"/>
      <c r="F12" s="16"/>
    </row>
    <row r="13" spans="1:6" ht="20.100000000000001" customHeight="1" x14ac:dyDescent="0.15">
      <c r="A13" s="16" t="s">
        <v>16</v>
      </c>
      <c r="B13" s="16"/>
      <c r="C13" s="16"/>
      <c r="D13" s="16"/>
      <c r="E13" s="16"/>
      <c r="F13" s="16"/>
    </row>
    <row r="14" spans="1:6" ht="20.100000000000001" customHeight="1" x14ac:dyDescent="0.15">
      <c r="A14" s="16" t="s">
        <v>17</v>
      </c>
      <c r="B14" s="16"/>
      <c r="C14" s="16"/>
      <c r="D14" s="16"/>
      <c r="E14" s="16"/>
      <c r="F14" s="16"/>
    </row>
    <row r="15" spans="1:6" ht="20.100000000000001" customHeight="1" x14ac:dyDescent="0.15">
      <c r="F15" s="3" t="s">
        <v>18</v>
      </c>
    </row>
    <row r="16" spans="1:6" ht="30" customHeight="1" x14ac:dyDescent="0.15">
      <c r="A16" s="17" t="s">
        <v>19</v>
      </c>
      <c r="B16" s="17"/>
      <c r="C16" s="17"/>
      <c r="D16" s="2"/>
      <c r="E16" s="2" t="s">
        <v>20</v>
      </c>
      <c r="F16" s="3" t="s">
        <v>21</v>
      </c>
    </row>
    <row r="17" spans="1:6" ht="20.100000000000001" customHeight="1" x14ac:dyDescent="0.15">
      <c r="A17" s="18" t="s">
        <v>22</v>
      </c>
      <c r="B17" s="18"/>
      <c r="C17" s="18"/>
      <c r="D17" s="2"/>
      <c r="E17" s="2" t="s">
        <v>23</v>
      </c>
      <c r="F17" s="3" t="s">
        <v>24</v>
      </c>
    </row>
    <row r="18" spans="1:6" ht="30" customHeight="1" x14ac:dyDescent="0.15">
      <c r="A18" s="17" t="s">
        <v>25</v>
      </c>
      <c r="B18" s="17"/>
      <c r="C18" s="17"/>
      <c r="D18" s="2"/>
      <c r="E18" s="2" t="s">
        <v>26</v>
      </c>
      <c r="F18" s="3" t="s">
        <v>27</v>
      </c>
    </row>
    <row r="19" spans="1:6" ht="60" customHeight="1" x14ac:dyDescent="0.15">
      <c r="A19" s="18" t="s">
        <v>28</v>
      </c>
      <c r="B19" s="18"/>
      <c r="C19" s="18"/>
      <c r="D19" s="16"/>
      <c r="E19" s="16" t="s">
        <v>29</v>
      </c>
      <c r="F19" s="19" t="s">
        <v>30</v>
      </c>
    </row>
    <row r="20" spans="1:6" ht="30" customHeight="1" x14ac:dyDescent="0.15">
      <c r="A20" s="18" t="s">
        <v>31</v>
      </c>
      <c r="B20" s="18"/>
      <c r="C20" s="18"/>
      <c r="D20" s="16"/>
      <c r="E20" s="16"/>
      <c r="F20" s="19"/>
    </row>
    <row r="21" spans="1:6" ht="45" customHeight="1" x14ac:dyDescent="0.15">
      <c r="A21" s="18" t="s">
        <v>32</v>
      </c>
      <c r="B21" s="18"/>
      <c r="C21" s="18"/>
      <c r="D21" s="16"/>
      <c r="E21" s="16"/>
      <c r="F21" s="19"/>
    </row>
    <row r="22" spans="1:6" ht="30" customHeight="1" x14ac:dyDescent="0.15">
      <c r="A22" s="18" t="s">
        <v>33</v>
      </c>
      <c r="B22" s="18"/>
      <c r="C22" s="18"/>
      <c r="D22" s="16"/>
      <c r="E22" s="16"/>
      <c r="F22" s="19"/>
    </row>
    <row r="23" spans="1:6" ht="30" customHeight="1" x14ac:dyDescent="0.15">
      <c r="A23" s="18" t="s">
        <v>34</v>
      </c>
      <c r="B23" s="18"/>
      <c r="C23" s="18"/>
      <c r="D23" s="16"/>
      <c r="E23" s="16"/>
      <c r="F23" s="19"/>
    </row>
    <row r="24" spans="1:6" ht="30" customHeight="1" x14ac:dyDescent="0.15">
      <c r="A24" s="18" t="s">
        <v>35</v>
      </c>
      <c r="B24" s="18"/>
      <c r="C24" s="18"/>
      <c r="D24" s="16"/>
      <c r="E24" s="16"/>
      <c r="F24" s="19"/>
    </row>
    <row r="25" spans="1:6" ht="45" customHeight="1" x14ac:dyDescent="0.15">
      <c r="A25" s="18" t="s">
        <v>36</v>
      </c>
      <c r="B25" s="18"/>
      <c r="C25" s="18"/>
      <c r="D25" s="16"/>
      <c r="E25" s="16"/>
      <c r="F25" s="19"/>
    </row>
    <row r="26" spans="1:6" ht="45" customHeight="1" x14ac:dyDescent="0.15">
      <c r="A26" s="18" t="s">
        <v>37</v>
      </c>
      <c r="B26" s="18"/>
      <c r="C26" s="18"/>
      <c r="D26" s="16"/>
      <c r="E26" s="16"/>
      <c r="F26" s="19"/>
    </row>
    <row r="27" spans="1:6" ht="45" customHeight="1" x14ac:dyDescent="0.15">
      <c r="A27" s="18" t="s">
        <v>38</v>
      </c>
      <c r="B27" s="18"/>
      <c r="C27" s="18"/>
      <c r="D27" s="16"/>
      <c r="E27" s="16"/>
      <c r="F27" s="19"/>
    </row>
    <row r="28" spans="1:6" ht="75" customHeight="1" x14ac:dyDescent="0.15">
      <c r="A28" s="18" t="s">
        <v>39</v>
      </c>
      <c r="B28" s="18"/>
      <c r="C28" s="18"/>
      <c r="D28" s="16"/>
      <c r="E28" s="16"/>
      <c r="F28" s="19"/>
    </row>
    <row r="29" spans="1:6" ht="15" customHeight="1" x14ac:dyDescent="0.15">
      <c r="A29" s="18" t="s">
        <v>40</v>
      </c>
      <c r="B29" s="18"/>
      <c r="C29" s="18"/>
      <c r="D29" s="16"/>
      <c r="E29" s="16"/>
      <c r="F29" s="19"/>
    </row>
    <row r="30" spans="1:6" ht="15" customHeight="1" x14ac:dyDescent="0.15">
      <c r="A30" s="18" t="s">
        <v>41</v>
      </c>
      <c r="B30" s="18"/>
      <c r="C30" s="18"/>
      <c r="D30" s="16"/>
      <c r="E30" s="16"/>
      <c r="F30" s="19"/>
    </row>
    <row r="31" spans="1:6" ht="30" customHeight="1" x14ac:dyDescent="0.15">
      <c r="A31" s="18" t="s">
        <v>42</v>
      </c>
      <c r="B31" s="18"/>
      <c r="C31" s="18"/>
      <c r="D31" s="16"/>
      <c r="E31" s="16"/>
      <c r="F31" s="19"/>
    </row>
    <row r="32" spans="1:6" ht="20.100000000000001" customHeight="1" x14ac:dyDescent="0.15">
      <c r="A32" s="17" t="s">
        <v>43</v>
      </c>
      <c r="B32" s="17"/>
      <c r="C32" s="17"/>
      <c r="D32" s="2"/>
      <c r="E32" s="2"/>
      <c r="F32" s="3"/>
    </row>
    <row r="33" spans="1:6" ht="20.100000000000001" customHeight="1" x14ac:dyDescent="0.15">
      <c r="A33" s="18" t="s">
        <v>44</v>
      </c>
      <c r="B33" s="18"/>
      <c r="C33" s="18"/>
      <c r="D33" s="2"/>
      <c r="E33" s="2"/>
      <c r="F33" s="3"/>
    </row>
    <row r="34" spans="1:6" ht="20.100000000000001" customHeight="1" x14ac:dyDescent="0.15">
      <c r="A34" s="17" t="s">
        <v>45</v>
      </c>
      <c r="B34" s="17"/>
      <c r="C34" s="17"/>
      <c r="D34" s="2"/>
      <c r="E34" s="2"/>
      <c r="F34" s="3"/>
    </row>
    <row r="35" spans="1:6" ht="20.100000000000001" customHeight="1" x14ac:dyDescent="0.15">
      <c r="A35" s="18" t="s">
        <v>46</v>
      </c>
      <c r="B35" s="18"/>
      <c r="C35" s="18"/>
      <c r="D35" s="2"/>
      <c r="E35" s="2"/>
      <c r="F35" s="3"/>
    </row>
    <row r="36" spans="1:6" ht="20.100000000000001" customHeight="1" x14ac:dyDescent="0.15">
      <c r="A36" s="17" t="s">
        <v>47</v>
      </c>
      <c r="B36" s="17"/>
      <c r="C36" s="17"/>
      <c r="D36" s="2"/>
      <c r="E36" s="2"/>
      <c r="F36" s="3"/>
    </row>
    <row r="37" spans="1:6" ht="20.100000000000001" customHeight="1" x14ac:dyDescent="0.15">
      <c r="A37" s="18" t="s">
        <v>48</v>
      </c>
      <c r="B37" s="18"/>
      <c r="C37" s="18"/>
      <c r="D37" s="2"/>
      <c r="E37" s="2"/>
      <c r="F37" s="3"/>
    </row>
  </sheetData>
  <sheetProtection password="9A92" sheet="1" objects="1" scenarios="1"/>
  <mergeCells count="33">
    <mergeCell ref="A36:C36"/>
    <mergeCell ref="A37:C37"/>
    <mergeCell ref="A31:C31"/>
    <mergeCell ref="A32:C32"/>
    <mergeCell ref="A33:C33"/>
    <mergeCell ref="A34:C34"/>
    <mergeCell ref="A35:C35"/>
    <mergeCell ref="A18:C18"/>
    <mergeCell ref="A19:C19"/>
    <mergeCell ref="D19:D31"/>
    <mergeCell ref="E19:E31"/>
    <mergeCell ref="F19:F31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12:F12"/>
    <mergeCell ref="A13:F13"/>
    <mergeCell ref="A14:F14"/>
    <mergeCell ref="A16:C16"/>
    <mergeCell ref="A17:C17"/>
    <mergeCell ref="E4:F4"/>
    <mergeCell ref="E5:F5"/>
    <mergeCell ref="E6:F6"/>
    <mergeCell ref="E9:F9"/>
    <mergeCell ref="E10:F10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30"/>
  <sheetViews>
    <sheetView workbookViewId="0">
      <selection sqref="A1:Q1"/>
    </sheetView>
  </sheetViews>
  <sheetFormatPr defaultRowHeight="10.5" x14ac:dyDescent="0.15"/>
  <cols>
    <col min="1" max="1" width="23.85546875" customWidth="1"/>
    <col min="2" max="7" width="22.85546875" customWidth="1"/>
    <col min="8" max="14" width="15.28515625" customWidth="1"/>
    <col min="15" max="16" width="17.140625" customWidth="1"/>
    <col min="17" max="18" width="19.140625" customWidth="1"/>
  </cols>
  <sheetData>
    <row r="1" spans="1:17" ht="24.95" customHeight="1" x14ac:dyDescent="0.15">
      <c r="A1" s="20" t="s">
        <v>49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</row>
    <row r="2" spans="1:17" ht="15" customHeight="1" x14ac:dyDescent="0.15"/>
    <row r="3" spans="1:17" ht="24.95" customHeight="1" x14ac:dyDescent="0.15">
      <c r="A3" s="21" t="s">
        <v>50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</row>
    <row r="4" spans="1:17" ht="15" customHeight="1" x14ac:dyDescent="0.15"/>
    <row r="5" spans="1:17" ht="39.950000000000003" customHeight="1" x14ac:dyDescent="0.15">
      <c r="A5" s="20" t="s">
        <v>51</v>
      </c>
      <c r="B5" s="20"/>
      <c r="C5" s="20"/>
      <c r="D5" s="22" t="s">
        <v>52</v>
      </c>
      <c r="E5" s="22"/>
      <c r="F5" s="22"/>
      <c r="G5" s="22"/>
      <c r="H5" s="22"/>
      <c r="I5" s="22"/>
      <c r="J5" s="22"/>
      <c r="K5" s="23" t="s">
        <v>53</v>
      </c>
      <c r="L5" s="23"/>
      <c r="M5" s="23"/>
      <c r="N5" s="23"/>
      <c r="O5" s="24" t="s">
        <v>54</v>
      </c>
      <c r="P5" s="24"/>
      <c r="Q5" s="24"/>
    </row>
    <row r="6" spans="1:17" ht="15" customHeight="1" x14ac:dyDescent="0.15"/>
    <row r="7" spans="1:17" ht="20.100000000000001" customHeight="1" x14ac:dyDescent="0.15">
      <c r="A7" s="20" t="s">
        <v>55</v>
      </c>
      <c r="B7" s="20"/>
      <c r="C7" s="20"/>
      <c r="D7" s="22" t="s">
        <v>56</v>
      </c>
      <c r="E7" s="22"/>
      <c r="F7" s="22"/>
      <c r="G7" s="22"/>
      <c r="H7" s="22"/>
      <c r="I7" s="22"/>
      <c r="J7" s="22"/>
    </row>
    <row r="8" spans="1:17" ht="15" customHeight="1" x14ac:dyDescent="0.15"/>
    <row r="9" spans="1:17" ht="20.100000000000001" customHeight="1" x14ac:dyDescent="0.15">
      <c r="A9" s="20" t="s">
        <v>57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</row>
    <row r="10" spans="1:17" ht="20.100000000000001" customHeight="1" x14ac:dyDescent="0.15">
      <c r="A10" s="20" t="s">
        <v>58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</row>
    <row r="11" spans="1:17" ht="30" customHeight="1" x14ac:dyDescent="0.15">
      <c r="A11" s="24" t="s">
        <v>59</v>
      </c>
      <c r="B11" s="24" t="s">
        <v>60</v>
      </c>
      <c r="C11" s="24"/>
      <c r="D11" s="24"/>
      <c r="E11" s="24" t="s">
        <v>61</v>
      </c>
      <c r="F11" s="24"/>
      <c r="G11" s="24" t="s">
        <v>62</v>
      </c>
      <c r="H11" s="24"/>
      <c r="I11" s="24"/>
      <c r="J11" s="24"/>
      <c r="K11" s="24"/>
      <c r="L11" s="24"/>
      <c r="M11" s="24"/>
      <c r="N11" s="24"/>
      <c r="O11" s="24"/>
      <c r="P11" s="24" t="s">
        <v>63</v>
      </c>
    </row>
    <row r="12" spans="1:17" ht="30" customHeight="1" x14ac:dyDescent="0.15">
      <c r="A12" s="24"/>
      <c r="B12" s="24" t="s">
        <v>64</v>
      </c>
      <c r="C12" s="24" t="s">
        <v>64</v>
      </c>
      <c r="D12" s="24" t="s">
        <v>64</v>
      </c>
      <c r="E12" s="24" t="s">
        <v>64</v>
      </c>
      <c r="F12" s="24" t="s">
        <v>64</v>
      </c>
      <c r="G12" s="24" t="s">
        <v>64</v>
      </c>
      <c r="H12" s="24" t="s">
        <v>65</v>
      </c>
      <c r="I12" s="24"/>
      <c r="J12" s="24" t="s">
        <v>66</v>
      </c>
      <c r="K12" s="24" t="s">
        <v>67</v>
      </c>
      <c r="L12" s="24" t="s">
        <v>68</v>
      </c>
      <c r="M12" s="24" t="s">
        <v>69</v>
      </c>
      <c r="N12" s="24" t="s">
        <v>70</v>
      </c>
      <c r="O12" s="24" t="s">
        <v>71</v>
      </c>
      <c r="P12" s="24"/>
    </row>
    <row r="13" spans="1:17" ht="30" customHeight="1" x14ac:dyDescent="0.15">
      <c r="A13" s="24"/>
      <c r="B13" s="24"/>
      <c r="C13" s="24"/>
      <c r="D13" s="24"/>
      <c r="E13" s="24"/>
      <c r="F13" s="24"/>
      <c r="G13" s="24"/>
      <c r="H13" s="5" t="s">
        <v>72</v>
      </c>
      <c r="I13" s="5" t="s">
        <v>73</v>
      </c>
      <c r="J13" s="24"/>
      <c r="K13" s="24"/>
      <c r="L13" s="24"/>
      <c r="M13" s="24"/>
      <c r="N13" s="24"/>
      <c r="O13" s="24"/>
      <c r="P13" s="24"/>
    </row>
    <row r="14" spans="1:17" ht="15" customHeight="1" x14ac:dyDescent="0.15">
      <c r="A14" s="5">
        <v>1</v>
      </c>
      <c r="B14" s="5">
        <v>2</v>
      </c>
      <c r="C14" s="5">
        <v>3</v>
      </c>
      <c r="D14" s="5">
        <v>4</v>
      </c>
      <c r="E14" s="5">
        <v>5</v>
      </c>
      <c r="F14" s="5">
        <v>6</v>
      </c>
      <c r="G14" s="5">
        <v>7</v>
      </c>
      <c r="H14" s="5">
        <v>8</v>
      </c>
      <c r="I14" s="5">
        <v>9</v>
      </c>
      <c r="J14" s="5">
        <v>10</v>
      </c>
      <c r="K14" s="5">
        <v>11</v>
      </c>
      <c r="L14" s="5">
        <v>12</v>
      </c>
      <c r="M14" s="5">
        <v>13</v>
      </c>
      <c r="N14" s="5">
        <v>14</v>
      </c>
      <c r="O14" s="5">
        <v>15</v>
      </c>
      <c r="P14" s="5">
        <v>16</v>
      </c>
    </row>
    <row r="15" spans="1:17" ht="135" customHeight="1" x14ac:dyDescent="0.15">
      <c r="A15" s="6" t="s">
        <v>74</v>
      </c>
      <c r="B15" s="5" t="s">
        <v>75</v>
      </c>
      <c r="C15" s="5" t="s">
        <v>76</v>
      </c>
      <c r="D15" s="5" t="s">
        <v>76</v>
      </c>
      <c r="E15" s="5" t="s">
        <v>77</v>
      </c>
      <c r="F15" s="5" t="s">
        <v>76</v>
      </c>
      <c r="G15" s="6" t="s">
        <v>78</v>
      </c>
      <c r="H15" s="5" t="s">
        <v>79</v>
      </c>
      <c r="I15" s="5" t="s">
        <v>80</v>
      </c>
      <c r="J15" s="7">
        <v>25136</v>
      </c>
      <c r="K15" s="7">
        <v>21928</v>
      </c>
      <c r="L15" s="7">
        <v>25136</v>
      </c>
      <c r="M15" s="7">
        <v>10</v>
      </c>
      <c r="N15" s="7">
        <f>SUM(J15-K15)</f>
        <v>3208</v>
      </c>
      <c r="O15" s="5"/>
      <c r="P15" s="7"/>
    </row>
    <row r="16" spans="1:17" ht="135" customHeight="1" x14ac:dyDescent="0.15">
      <c r="A16" s="6" t="s">
        <v>74</v>
      </c>
      <c r="B16" s="5" t="s">
        <v>75</v>
      </c>
      <c r="C16" s="5" t="s">
        <v>76</v>
      </c>
      <c r="D16" s="5" t="s">
        <v>76</v>
      </c>
      <c r="E16" s="5" t="s">
        <v>77</v>
      </c>
      <c r="F16" s="5" t="s">
        <v>76</v>
      </c>
      <c r="G16" s="6" t="s">
        <v>81</v>
      </c>
      <c r="H16" s="5" t="s">
        <v>82</v>
      </c>
      <c r="I16" s="5" t="s">
        <v>83</v>
      </c>
      <c r="J16" s="7">
        <v>260</v>
      </c>
      <c r="K16" s="7">
        <v>216</v>
      </c>
      <c r="L16" s="7">
        <v>260</v>
      </c>
      <c r="M16" s="7">
        <v>10</v>
      </c>
      <c r="N16" s="7">
        <f>SUM(J16-K16)</f>
        <v>44</v>
      </c>
      <c r="O16" s="5"/>
      <c r="P16" s="7"/>
    </row>
    <row r="17" spans="1:18" ht="15" customHeight="1" x14ac:dyDescent="0.15"/>
    <row r="18" spans="1:18" ht="20.100000000000001" customHeight="1" x14ac:dyDescent="0.15">
      <c r="A18" s="20" t="s">
        <v>84</v>
      </c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</row>
    <row r="19" spans="1:18" ht="30" customHeight="1" x14ac:dyDescent="0.15">
      <c r="A19" s="24" t="s">
        <v>59</v>
      </c>
      <c r="B19" s="24" t="s">
        <v>60</v>
      </c>
      <c r="C19" s="24"/>
      <c r="D19" s="24"/>
      <c r="E19" s="24" t="s">
        <v>61</v>
      </c>
      <c r="F19" s="24"/>
      <c r="G19" s="24" t="s">
        <v>85</v>
      </c>
      <c r="H19" s="24"/>
      <c r="I19" s="24"/>
      <c r="J19" s="24"/>
      <c r="K19" s="24"/>
      <c r="L19" s="24"/>
      <c r="M19" s="24"/>
      <c r="N19" s="24"/>
      <c r="O19" s="24"/>
      <c r="P19" s="24" t="s">
        <v>86</v>
      </c>
      <c r="Q19" s="24" t="s">
        <v>87</v>
      </c>
      <c r="R19" s="24" t="s">
        <v>88</v>
      </c>
    </row>
    <row r="20" spans="1:18" ht="30" customHeight="1" x14ac:dyDescent="0.15">
      <c r="A20" s="24"/>
      <c r="B20" s="24" t="s">
        <v>89</v>
      </c>
      <c r="C20" s="24" t="s">
        <v>76</v>
      </c>
      <c r="D20" s="24" t="s">
        <v>76</v>
      </c>
      <c r="E20" s="24" t="s">
        <v>76</v>
      </c>
      <c r="F20" s="24" t="s">
        <v>76</v>
      </c>
      <c r="G20" s="24" t="s">
        <v>64</v>
      </c>
      <c r="H20" s="24" t="s">
        <v>65</v>
      </c>
      <c r="I20" s="24"/>
      <c r="J20" s="24" t="s">
        <v>66</v>
      </c>
      <c r="K20" s="24" t="s">
        <v>67</v>
      </c>
      <c r="L20" s="24" t="s">
        <v>68</v>
      </c>
      <c r="M20" s="24" t="s">
        <v>69</v>
      </c>
      <c r="N20" s="24" t="s">
        <v>70</v>
      </c>
      <c r="O20" s="24" t="s">
        <v>71</v>
      </c>
      <c r="P20" s="24"/>
      <c r="Q20" s="24"/>
      <c r="R20" s="24"/>
    </row>
    <row r="21" spans="1:18" ht="30" customHeight="1" x14ac:dyDescent="0.15">
      <c r="A21" s="24"/>
      <c r="B21" s="24"/>
      <c r="C21" s="24"/>
      <c r="D21" s="24"/>
      <c r="E21" s="24"/>
      <c r="F21" s="24"/>
      <c r="G21" s="24"/>
      <c r="H21" s="5" t="s">
        <v>72</v>
      </c>
      <c r="I21" s="5" t="s">
        <v>73</v>
      </c>
      <c r="J21" s="24"/>
      <c r="K21" s="24"/>
      <c r="L21" s="24"/>
      <c r="M21" s="24"/>
      <c r="N21" s="24"/>
      <c r="O21" s="24"/>
      <c r="P21" s="24"/>
      <c r="Q21" s="24"/>
      <c r="R21" s="24"/>
    </row>
    <row r="22" spans="1:18" ht="15" customHeight="1" x14ac:dyDescent="0.15">
      <c r="A22" s="5">
        <v>1</v>
      </c>
      <c r="B22" s="5">
        <v>2</v>
      </c>
      <c r="C22" s="5">
        <v>3</v>
      </c>
      <c r="D22" s="5">
        <v>4</v>
      </c>
      <c r="E22" s="5">
        <v>5</v>
      </c>
      <c r="F22" s="5">
        <v>6</v>
      </c>
      <c r="G22" s="5">
        <v>7</v>
      </c>
      <c r="H22" s="5">
        <v>8</v>
      </c>
      <c r="I22" s="5">
        <v>9</v>
      </c>
      <c r="J22" s="5">
        <v>10</v>
      </c>
      <c r="K22" s="5">
        <v>11</v>
      </c>
      <c r="L22" s="5">
        <v>12</v>
      </c>
      <c r="M22" s="5">
        <v>13</v>
      </c>
      <c r="N22" s="5">
        <v>14</v>
      </c>
      <c r="O22" s="5">
        <v>15</v>
      </c>
      <c r="P22" s="5">
        <v>16</v>
      </c>
      <c r="Q22" s="5">
        <v>17</v>
      </c>
      <c r="R22" s="5">
        <v>18</v>
      </c>
    </row>
    <row r="23" spans="1:18" ht="135" customHeight="1" x14ac:dyDescent="0.15">
      <c r="A23" s="6" t="s">
        <v>74</v>
      </c>
      <c r="B23" s="5" t="s">
        <v>75</v>
      </c>
      <c r="C23" s="5" t="s">
        <v>76</v>
      </c>
      <c r="D23" s="5" t="s">
        <v>76</v>
      </c>
      <c r="E23" s="5" t="s">
        <v>77</v>
      </c>
      <c r="F23" s="5" t="s">
        <v>76</v>
      </c>
      <c r="G23" s="6" t="s">
        <v>90</v>
      </c>
      <c r="H23" s="6" t="s">
        <v>79</v>
      </c>
      <c r="I23" s="5" t="s">
        <v>80</v>
      </c>
      <c r="J23" s="7">
        <v>25136</v>
      </c>
      <c r="K23" s="7">
        <v>21928</v>
      </c>
      <c r="L23" s="7">
        <v>25136</v>
      </c>
      <c r="M23" s="7">
        <v>10</v>
      </c>
      <c r="N23" s="7">
        <f>SUM(J23-K23)</f>
        <v>3208</v>
      </c>
      <c r="O23" s="5"/>
      <c r="P23" s="7">
        <v>421.47910646085296</v>
      </c>
      <c r="Q23" s="7"/>
      <c r="R23" s="7">
        <f>N23*P23</f>
        <v>1352104.9735264163</v>
      </c>
    </row>
    <row r="24" spans="1:18" ht="15" customHeight="1" x14ac:dyDescent="0.15"/>
    <row r="25" spans="1:18" ht="20.100000000000001" customHeight="1" x14ac:dyDescent="0.15">
      <c r="A25" s="20" t="s">
        <v>91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</row>
    <row r="26" spans="1:18" ht="30" customHeight="1" x14ac:dyDescent="0.15">
      <c r="A26" s="24" t="s">
        <v>59</v>
      </c>
      <c r="B26" s="24" t="s">
        <v>92</v>
      </c>
      <c r="C26" s="24"/>
      <c r="D26" s="24"/>
      <c r="E26" s="24"/>
      <c r="F26" s="24" t="s">
        <v>93</v>
      </c>
      <c r="G26" s="24"/>
      <c r="H26" s="24"/>
      <c r="I26" s="24"/>
    </row>
    <row r="27" spans="1:18" ht="30" customHeight="1" x14ac:dyDescent="0.15">
      <c r="A27" s="24"/>
      <c r="B27" s="5" t="s">
        <v>66</v>
      </c>
      <c r="C27" s="5" t="s">
        <v>67</v>
      </c>
      <c r="D27" s="5" t="s">
        <v>70</v>
      </c>
      <c r="E27" s="5" t="s">
        <v>68</v>
      </c>
      <c r="F27" s="5" t="s">
        <v>94</v>
      </c>
      <c r="G27" s="5" t="s">
        <v>67</v>
      </c>
      <c r="H27" s="5" t="s">
        <v>70</v>
      </c>
      <c r="I27" s="5" t="s">
        <v>68</v>
      </c>
    </row>
    <row r="28" spans="1:18" ht="15" customHeight="1" x14ac:dyDescent="0.15">
      <c r="A28" s="5">
        <v>1</v>
      </c>
      <c r="B28" s="5">
        <v>2</v>
      </c>
      <c r="C28" s="5">
        <v>3</v>
      </c>
      <c r="D28" s="5">
        <v>4</v>
      </c>
      <c r="E28" s="5">
        <v>5</v>
      </c>
      <c r="F28" s="5">
        <v>6</v>
      </c>
      <c r="G28" s="5">
        <v>7</v>
      </c>
      <c r="H28" s="5">
        <v>8</v>
      </c>
      <c r="I28" s="5">
        <v>9</v>
      </c>
    </row>
    <row r="29" spans="1:18" ht="30" customHeight="1" x14ac:dyDescent="0.15">
      <c r="A29" s="6" t="s">
        <v>74</v>
      </c>
      <c r="B29" s="7">
        <v>10594.29882</v>
      </c>
      <c r="C29" s="7">
        <v>7668.8832400000001</v>
      </c>
      <c r="D29" s="7">
        <f>SUM(B29-C29)</f>
        <v>2925.4155799999999</v>
      </c>
      <c r="E29" s="7">
        <f>L23*P23/1000</f>
        <v>10594.29882</v>
      </c>
      <c r="F29" s="7">
        <v>0</v>
      </c>
      <c r="G29" s="7">
        <v>0</v>
      </c>
      <c r="H29" s="7">
        <f>F29-G29</f>
        <v>0</v>
      </c>
      <c r="I29" s="7">
        <f>L23*Q23/1000</f>
        <v>0</v>
      </c>
    </row>
    <row r="30" spans="1:18" ht="24.95" customHeight="1" x14ac:dyDescent="0.15">
      <c r="A30" s="21" t="s">
        <v>95</v>
      </c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</row>
    <row r="31" spans="1:18" ht="15" customHeight="1" x14ac:dyDescent="0.15"/>
    <row r="32" spans="1:18" ht="39.950000000000003" customHeight="1" x14ac:dyDescent="0.15">
      <c r="A32" s="20" t="s">
        <v>51</v>
      </c>
      <c r="B32" s="20"/>
      <c r="C32" s="20"/>
      <c r="D32" s="22" t="s">
        <v>96</v>
      </c>
      <c r="E32" s="22"/>
      <c r="F32" s="22"/>
      <c r="G32" s="22"/>
      <c r="H32" s="22"/>
      <c r="I32" s="22"/>
      <c r="J32" s="22"/>
      <c r="K32" s="23" t="s">
        <v>53</v>
      </c>
      <c r="L32" s="23"/>
      <c r="M32" s="23"/>
      <c r="N32" s="23"/>
      <c r="O32" s="24" t="s">
        <v>97</v>
      </c>
      <c r="P32" s="24"/>
      <c r="Q32" s="24"/>
    </row>
    <row r="33" spans="1:17" ht="15" customHeight="1" x14ac:dyDescent="0.15"/>
    <row r="34" spans="1:17" ht="20.100000000000001" customHeight="1" x14ac:dyDescent="0.15">
      <c r="A34" s="20" t="s">
        <v>55</v>
      </c>
      <c r="B34" s="20"/>
      <c r="C34" s="20"/>
      <c r="D34" s="22" t="s">
        <v>56</v>
      </c>
      <c r="E34" s="22"/>
      <c r="F34" s="22"/>
      <c r="G34" s="22"/>
      <c r="H34" s="22"/>
      <c r="I34" s="22"/>
      <c r="J34" s="22"/>
    </row>
    <row r="35" spans="1:17" ht="15" customHeight="1" x14ac:dyDescent="0.15"/>
    <row r="36" spans="1:17" ht="20.100000000000001" customHeight="1" x14ac:dyDescent="0.15">
      <c r="A36" s="20" t="s">
        <v>57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</row>
    <row r="37" spans="1:17" ht="20.100000000000001" customHeight="1" x14ac:dyDescent="0.15">
      <c r="A37" s="20" t="s">
        <v>58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</row>
    <row r="38" spans="1:17" ht="30" customHeight="1" x14ac:dyDescent="0.15">
      <c r="A38" s="24" t="s">
        <v>59</v>
      </c>
      <c r="B38" s="24" t="s">
        <v>60</v>
      </c>
      <c r="C38" s="24"/>
      <c r="D38" s="24"/>
      <c r="E38" s="24" t="s">
        <v>61</v>
      </c>
      <c r="F38" s="24"/>
      <c r="G38" s="24" t="s">
        <v>62</v>
      </c>
      <c r="H38" s="24"/>
      <c r="I38" s="24"/>
      <c r="J38" s="24"/>
      <c r="K38" s="24"/>
      <c r="L38" s="24"/>
      <c r="M38" s="24"/>
      <c r="N38" s="24"/>
      <c r="O38" s="24"/>
      <c r="P38" s="24" t="s">
        <v>63</v>
      </c>
    </row>
    <row r="39" spans="1:17" ht="30" customHeight="1" x14ac:dyDescent="0.15">
      <c r="A39" s="24"/>
      <c r="B39" s="24" t="s">
        <v>64</v>
      </c>
      <c r="C39" s="24" t="s">
        <v>64</v>
      </c>
      <c r="D39" s="24" t="s">
        <v>64</v>
      </c>
      <c r="E39" s="24" t="s">
        <v>64</v>
      </c>
      <c r="F39" s="24" t="s">
        <v>64</v>
      </c>
      <c r="G39" s="24" t="s">
        <v>64</v>
      </c>
      <c r="H39" s="24" t="s">
        <v>65</v>
      </c>
      <c r="I39" s="24"/>
      <c r="J39" s="24" t="s">
        <v>66</v>
      </c>
      <c r="K39" s="24" t="s">
        <v>67</v>
      </c>
      <c r="L39" s="24" t="s">
        <v>68</v>
      </c>
      <c r="M39" s="24" t="s">
        <v>69</v>
      </c>
      <c r="N39" s="24" t="s">
        <v>70</v>
      </c>
      <c r="O39" s="24" t="s">
        <v>71</v>
      </c>
      <c r="P39" s="24"/>
    </row>
    <row r="40" spans="1:17" ht="30" customHeight="1" x14ac:dyDescent="0.15">
      <c r="A40" s="24"/>
      <c r="B40" s="24"/>
      <c r="C40" s="24"/>
      <c r="D40" s="24"/>
      <c r="E40" s="24"/>
      <c r="F40" s="24"/>
      <c r="G40" s="24"/>
      <c r="H40" s="5" t="s">
        <v>72</v>
      </c>
      <c r="I40" s="5" t="s">
        <v>73</v>
      </c>
      <c r="J40" s="24"/>
      <c r="K40" s="24"/>
      <c r="L40" s="24"/>
      <c r="M40" s="24"/>
      <c r="N40" s="24"/>
      <c r="O40" s="24"/>
      <c r="P40" s="24"/>
    </row>
    <row r="41" spans="1:17" ht="15" customHeight="1" x14ac:dyDescent="0.15">
      <c r="A41" s="5">
        <v>1</v>
      </c>
      <c r="B41" s="5">
        <v>2</v>
      </c>
      <c r="C41" s="5">
        <v>3</v>
      </c>
      <c r="D41" s="5">
        <v>4</v>
      </c>
      <c r="E41" s="5">
        <v>5</v>
      </c>
      <c r="F41" s="5">
        <v>6</v>
      </c>
      <c r="G41" s="5">
        <v>7</v>
      </c>
      <c r="H41" s="5">
        <v>8</v>
      </c>
      <c r="I41" s="5">
        <v>9</v>
      </c>
      <c r="J41" s="5">
        <v>10</v>
      </c>
      <c r="K41" s="5">
        <v>11</v>
      </c>
      <c r="L41" s="5">
        <v>12</v>
      </c>
      <c r="M41" s="5">
        <v>13</v>
      </c>
      <c r="N41" s="5">
        <v>14</v>
      </c>
      <c r="O41" s="5">
        <v>15</v>
      </c>
      <c r="P41" s="5">
        <v>16</v>
      </c>
    </row>
    <row r="42" spans="1:17" ht="68.099999999999994" customHeight="1" x14ac:dyDescent="0.15">
      <c r="A42" s="6" t="s">
        <v>98</v>
      </c>
      <c r="B42" s="5" t="s">
        <v>99</v>
      </c>
      <c r="C42" s="5" t="s">
        <v>100</v>
      </c>
      <c r="D42" s="5" t="s">
        <v>76</v>
      </c>
      <c r="E42" s="5" t="s">
        <v>76</v>
      </c>
      <c r="F42" s="5" t="s">
        <v>76</v>
      </c>
      <c r="G42" s="6" t="s">
        <v>101</v>
      </c>
      <c r="H42" s="5" t="s">
        <v>102</v>
      </c>
      <c r="I42" s="5" t="s">
        <v>103</v>
      </c>
      <c r="J42" s="7">
        <v>0</v>
      </c>
      <c r="K42" s="7">
        <v>0</v>
      </c>
      <c r="L42" s="7">
        <v>0</v>
      </c>
      <c r="M42" s="7">
        <v>10</v>
      </c>
      <c r="N42" s="7">
        <f t="shared" ref="N42:N47" si="0">SUM(J42-K42)</f>
        <v>0</v>
      </c>
      <c r="O42" s="5"/>
      <c r="P42" s="7"/>
    </row>
    <row r="43" spans="1:17" ht="68.099999999999994" customHeight="1" x14ac:dyDescent="0.15">
      <c r="A43" s="6" t="s">
        <v>98</v>
      </c>
      <c r="B43" s="5" t="s">
        <v>99</v>
      </c>
      <c r="C43" s="5" t="s">
        <v>100</v>
      </c>
      <c r="D43" s="5" t="s">
        <v>76</v>
      </c>
      <c r="E43" s="5" t="s">
        <v>76</v>
      </c>
      <c r="F43" s="5" t="s">
        <v>76</v>
      </c>
      <c r="G43" s="6" t="s">
        <v>104</v>
      </c>
      <c r="H43" s="5" t="s">
        <v>102</v>
      </c>
      <c r="I43" s="5" t="s">
        <v>103</v>
      </c>
      <c r="J43" s="7">
        <v>0</v>
      </c>
      <c r="K43" s="7">
        <v>0</v>
      </c>
      <c r="L43" s="7">
        <v>0</v>
      </c>
      <c r="M43" s="7">
        <v>10</v>
      </c>
      <c r="N43" s="7">
        <f t="shared" si="0"/>
        <v>0</v>
      </c>
      <c r="O43" s="5"/>
      <c r="P43" s="7"/>
    </row>
    <row r="44" spans="1:17" ht="68.099999999999994" customHeight="1" x14ac:dyDescent="0.15">
      <c r="A44" s="6" t="s">
        <v>98</v>
      </c>
      <c r="B44" s="5" t="s">
        <v>99</v>
      </c>
      <c r="C44" s="5" t="s">
        <v>100</v>
      </c>
      <c r="D44" s="5" t="s">
        <v>76</v>
      </c>
      <c r="E44" s="5" t="s">
        <v>76</v>
      </c>
      <c r="F44" s="5" t="s">
        <v>76</v>
      </c>
      <c r="G44" s="6" t="s">
        <v>105</v>
      </c>
      <c r="H44" s="5" t="s">
        <v>102</v>
      </c>
      <c r="I44" s="5" t="s">
        <v>103</v>
      </c>
      <c r="J44" s="7">
        <v>0</v>
      </c>
      <c r="K44" s="7">
        <v>0</v>
      </c>
      <c r="L44" s="7">
        <v>0</v>
      </c>
      <c r="M44" s="7">
        <v>10</v>
      </c>
      <c r="N44" s="7">
        <f t="shared" si="0"/>
        <v>0</v>
      </c>
      <c r="O44" s="5"/>
      <c r="P44" s="7"/>
    </row>
    <row r="45" spans="1:17" ht="68.099999999999994" customHeight="1" x14ac:dyDescent="0.15">
      <c r="A45" s="6" t="s">
        <v>98</v>
      </c>
      <c r="B45" s="5" t="s">
        <v>99</v>
      </c>
      <c r="C45" s="5" t="s">
        <v>100</v>
      </c>
      <c r="D45" s="5" t="s">
        <v>76</v>
      </c>
      <c r="E45" s="5" t="s">
        <v>76</v>
      </c>
      <c r="F45" s="5" t="s">
        <v>76</v>
      </c>
      <c r="G45" s="6" t="s">
        <v>106</v>
      </c>
      <c r="H45" s="5" t="s">
        <v>102</v>
      </c>
      <c r="I45" s="5" t="s">
        <v>103</v>
      </c>
      <c r="J45" s="7">
        <v>15</v>
      </c>
      <c r="K45" s="7">
        <v>16</v>
      </c>
      <c r="L45" s="7">
        <v>18.8</v>
      </c>
      <c r="M45" s="7">
        <v>10</v>
      </c>
      <c r="N45" s="7">
        <f t="shared" si="0"/>
        <v>-1</v>
      </c>
      <c r="O45" s="5"/>
      <c r="P45" s="7"/>
    </row>
    <row r="46" spans="1:17" ht="98.1" customHeight="1" x14ac:dyDescent="0.15">
      <c r="A46" s="6" t="s">
        <v>98</v>
      </c>
      <c r="B46" s="5" t="s">
        <v>99</v>
      </c>
      <c r="C46" s="5" t="s">
        <v>100</v>
      </c>
      <c r="D46" s="5" t="s">
        <v>76</v>
      </c>
      <c r="E46" s="5" t="s">
        <v>76</v>
      </c>
      <c r="F46" s="5" t="s">
        <v>76</v>
      </c>
      <c r="G46" s="6" t="s">
        <v>107</v>
      </c>
      <c r="H46" s="5" t="s">
        <v>102</v>
      </c>
      <c r="I46" s="5" t="s">
        <v>103</v>
      </c>
      <c r="J46" s="7">
        <v>0</v>
      </c>
      <c r="K46" s="7">
        <v>0</v>
      </c>
      <c r="L46" s="7">
        <v>0</v>
      </c>
      <c r="M46" s="7">
        <v>10</v>
      </c>
      <c r="N46" s="7">
        <f t="shared" si="0"/>
        <v>0</v>
      </c>
      <c r="O46" s="5"/>
      <c r="P46" s="7"/>
    </row>
    <row r="47" spans="1:17" ht="98.1" customHeight="1" x14ac:dyDescent="0.15">
      <c r="A47" s="6" t="s">
        <v>98</v>
      </c>
      <c r="B47" s="5" t="s">
        <v>99</v>
      </c>
      <c r="C47" s="5" t="s">
        <v>100</v>
      </c>
      <c r="D47" s="5" t="s">
        <v>76</v>
      </c>
      <c r="E47" s="5" t="s">
        <v>76</v>
      </c>
      <c r="F47" s="5" t="s">
        <v>76</v>
      </c>
      <c r="G47" s="6" t="s">
        <v>108</v>
      </c>
      <c r="H47" s="5" t="s">
        <v>102</v>
      </c>
      <c r="I47" s="5" t="s">
        <v>103</v>
      </c>
      <c r="J47" s="7">
        <v>0</v>
      </c>
      <c r="K47" s="7">
        <v>0</v>
      </c>
      <c r="L47" s="7">
        <v>0</v>
      </c>
      <c r="M47" s="7">
        <v>10</v>
      </c>
      <c r="N47" s="7">
        <f t="shared" si="0"/>
        <v>0</v>
      </c>
      <c r="O47" s="5"/>
      <c r="P47" s="7"/>
    </row>
    <row r="48" spans="1:17" ht="15" customHeight="1" x14ac:dyDescent="0.15"/>
    <row r="49" spans="1:18" ht="20.100000000000001" customHeight="1" x14ac:dyDescent="0.15">
      <c r="A49" s="20" t="s">
        <v>84</v>
      </c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</row>
    <row r="50" spans="1:18" ht="30" customHeight="1" x14ac:dyDescent="0.15">
      <c r="A50" s="24" t="s">
        <v>59</v>
      </c>
      <c r="B50" s="24" t="s">
        <v>60</v>
      </c>
      <c r="C50" s="24"/>
      <c r="D50" s="24"/>
      <c r="E50" s="24" t="s">
        <v>61</v>
      </c>
      <c r="F50" s="24"/>
      <c r="G50" s="24" t="s">
        <v>85</v>
      </c>
      <c r="H50" s="24"/>
      <c r="I50" s="24"/>
      <c r="J50" s="24"/>
      <c r="K50" s="24"/>
      <c r="L50" s="24"/>
      <c r="M50" s="24"/>
      <c r="N50" s="24"/>
      <c r="O50" s="24"/>
      <c r="P50" s="24" t="s">
        <v>86</v>
      </c>
      <c r="Q50" s="24" t="s">
        <v>87</v>
      </c>
      <c r="R50" s="24" t="s">
        <v>88</v>
      </c>
    </row>
    <row r="51" spans="1:18" ht="30" customHeight="1" x14ac:dyDescent="0.15">
      <c r="A51" s="24"/>
      <c r="B51" s="24" t="s">
        <v>109</v>
      </c>
      <c r="C51" s="24" t="s">
        <v>110</v>
      </c>
      <c r="D51" s="24" t="s">
        <v>76</v>
      </c>
      <c r="E51" s="24" t="s">
        <v>76</v>
      </c>
      <c r="F51" s="24" t="s">
        <v>76</v>
      </c>
      <c r="G51" s="24" t="s">
        <v>64</v>
      </c>
      <c r="H51" s="24" t="s">
        <v>65</v>
      </c>
      <c r="I51" s="24"/>
      <c r="J51" s="24" t="s">
        <v>66</v>
      </c>
      <c r="K51" s="24" t="s">
        <v>67</v>
      </c>
      <c r="L51" s="24" t="s">
        <v>68</v>
      </c>
      <c r="M51" s="24" t="s">
        <v>69</v>
      </c>
      <c r="N51" s="24" t="s">
        <v>70</v>
      </c>
      <c r="O51" s="24" t="s">
        <v>71</v>
      </c>
      <c r="P51" s="24"/>
      <c r="Q51" s="24"/>
      <c r="R51" s="24"/>
    </row>
    <row r="52" spans="1:18" ht="30" customHeight="1" x14ac:dyDescent="0.15">
      <c r="A52" s="24"/>
      <c r="B52" s="24"/>
      <c r="C52" s="24"/>
      <c r="D52" s="24"/>
      <c r="E52" s="24"/>
      <c r="F52" s="24"/>
      <c r="G52" s="24"/>
      <c r="H52" s="5" t="s">
        <v>72</v>
      </c>
      <c r="I52" s="5" t="s">
        <v>73</v>
      </c>
      <c r="J52" s="24"/>
      <c r="K52" s="24"/>
      <c r="L52" s="24"/>
      <c r="M52" s="24"/>
      <c r="N52" s="24"/>
      <c r="O52" s="24"/>
      <c r="P52" s="24"/>
      <c r="Q52" s="24"/>
      <c r="R52" s="24"/>
    </row>
    <row r="53" spans="1:18" ht="15" customHeight="1" x14ac:dyDescent="0.15">
      <c r="A53" s="5">
        <v>1</v>
      </c>
      <c r="B53" s="5">
        <v>2</v>
      </c>
      <c r="C53" s="5">
        <v>3</v>
      </c>
      <c r="D53" s="5">
        <v>4</v>
      </c>
      <c r="E53" s="5">
        <v>5</v>
      </c>
      <c r="F53" s="5">
        <v>6</v>
      </c>
      <c r="G53" s="5">
        <v>7</v>
      </c>
      <c r="H53" s="5">
        <v>8</v>
      </c>
      <c r="I53" s="5">
        <v>9</v>
      </c>
      <c r="J53" s="5">
        <v>10</v>
      </c>
      <c r="K53" s="5">
        <v>11</v>
      </c>
      <c r="L53" s="5">
        <v>12</v>
      </c>
      <c r="M53" s="5">
        <v>13</v>
      </c>
      <c r="N53" s="5">
        <v>14</v>
      </c>
      <c r="O53" s="5">
        <v>15</v>
      </c>
      <c r="P53" s="5">
        <v>16</v>
      </c>
      <c r="Q53" s="5">
        <v>17</v>
      </c>
      <c r="R53" s="5">
        <v>18</v>
      </c>
    </row>
    <row r="54" spans="1:18" ht="45" customHeight="1" x14ac:dyDescent="0.15">
      <c r="A54" s="6" t="s">
        <v>98</v>
      </c>
      <c r="B54" s="5" t="s">
        <v>99</v>
      </c>
      <c r="C54" s="5" t="s">
        <v>100</v>
      </c>
      <c r="D54" s="5" t="s">
        <v>76</v>
      </c>
      <c r="E54" s="5" t="s">
        <v>76</v>
      </c>
      <c r="F54" s="5" t="s">
        <v>76</v>
      </c>
      <c r="G54" s="6" t="s">
        <v>111</v>
      </c>
      <c r="H54" s="6" t="s">
        <v>112</v>
      </c>
      <c r="I54" s="5" t="s">
        <v>113</v>
      </c>
      <c r="J54" s="7">
        <v>13</v>
      </c>
      <c r="K54" s="7">
        <v>14</v>
      </c>
      <c r="L54" s="7">
        <v>14</v>
      </c>
      <c r="M54" s="7">
        <v>10</v>
      </c>
      <c r="N54" s="7">
        <f>SUM(J54-K54)</f>
        <v>-1</v>
      </c>
      <c r="O54" s="5"/>
      <c r="P54" s="7">
        <v>469367.71692307695</v>
      </c>
      <c r="Q54" s="7">
        <v>57669.23</v>
      </c>
      <c r="R54" s="7">
        <f>N54*P54</f>
        <v>-469367.71692307695</v>
      </c>
    </row>
    <row r="55" spans="1:18" ht="15" customHeight="1" x14ac:dyDescent="0.15"/>
    <row r="56" spans="1:18" ht="20.100000000000001" customHeight="1" x14ac:dyDescent="0.15">
      <c r="A56" s="20" t="s">
        <v>91</v>
      </c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</row>
    <row r="57" spans="1:18" ht="30" customHeight="1" x14ac:dyDescent="0.15">
      <c r="A57" s="24" t="s">
        <v>59</v>
      </c>
      <c r="B57" s="24" t="s">
        <v>92</v>
      </c>
      <c r="C57" s="24"/>
      <c r="D57" s="24"/>
      <c r="E57" s="24"/>
      <c r="F57" s="24" t="s">
        <v>93</v>
      </c>
      <c r="G57" s="24"/>
      <c r="H57" s="24"/>
      <c r="I57" s="24"/>
    </row>
    <row r="58" spans="1:18" ht="30" customHeight="1" x14ac:dyDescent="0.15">
      <c r="A58" s="24"/>
      <c r="B58" s="5" t="s">
        <v>66</v>
      </c>
      <c r="C58" s="5" t="s">
        <v>67</v>
      </c>
      <c r="D58" s="5" t="s">
        <v>70</v>
      </c>
      <c r="E58" s="5" t="s">
        <v>68</v>
      </c>
      <c r="F58" s="5" t="s">
        <v>94</v>
      </c>
      <c r="G58" s="5" t="s">
        <v>67</v>
      </c>
      <c r="H58" s="5" t="s">
        <v>70</v>
      </c>
      <c r="I58" s="5" t="s">
        <v>68</v>
      </c>
    </row>
    <row r="59" spans="1:18" ht="15" customHeight="1" x14ac:dyDescent="0.15">
      <c r="A59" s="5">
        <v>1</v>
      </c>
      <c r="B59" s="5">
        <v>2</v>
      </c>
      <c r="C59" s="5">
        <v>3</v>
      </c>
      <c r="D59" s="5">
        <v>4</v>
      </c>
      <c r="E59" s="5">
        <v>5</v>
      </c>
      <c r="F59" s="5">
        <v>6</v>
      </c>
      <c r="G59" s="5">
        <v>7</v>
      </c>
      <c r="H59" s="5">
        <v>8</v>
      </c>
      <c r="I59" s="5">
        <v>9</v>
      </c>
    </row>
    <row r="60" spans="1:18" ht="30" customHeight="1" x14ac:dyDescent="0.15">
      <c r="A60" s="6" t="s">
        <v>98</v>
      </c>
      <c r="B60" s="7">
        <v>6101.7803199999998</v>
      </c>
      <c r="C60" s="7">
        <v>4418.0401300000003</v>
      </c>
      <c r="D60" s="7">
        <f>SUM(B60-C60)</f>
        <v>1683.7401899999995</v>
      </c>
      <c r="E60" s="7">
        <f>L54*P54/1000</f>
        <v>6571.1480369230767</v>
      </c>
      <c r="F60" s="7">
        <v>749.69998999999996</v>
      </c>
      <c r="G60" s="7">
        <v>637.92534000000001</v>
      </c>
      <c r="H60" s="7">
        <f>F60-G60</f>
        <v>111.77464999999995</v>
      </c>
      <c r="I60" s="7">
        <f>L54*Q54/1000</f>
        <v>807.36922000000004</v>
      </c>
    </row>
    <row r="61" spans="1:18" ht="24.95" customHeight="1" x14ac:dyDescent="0.15">
      <c r="A61" s="21" t="s">
        <v>114</v>
      </c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</row>
    <row r="62" spans="1:18" ht="15" customHeight="1" x14ac:dyDescent="0.15"/>
    <row r="63" spans="1:18" ht="39.950000000000003" customHeight="1" x14ac:dyDescent="0.15">
      <c r="A63" s="20" t="s">
        <v>51</v>
      </c>
      <c r="B63" s="20"/>
      <c r="C63" s="20"/>
      <c r="D63" s="22" t="s">
        <v>115</v>
      </c>
      <c r="E63" s="22"/>
      <c r="F63" s="22"/>
      <c r="G63" s="22"/>
      <c r="H63" s="22"/>
      <c r="I63" s="22"/>
      <c r="J63" s="22"/>
      <c r="K63" s="23" t="s">
        <v>53</v>
      </c>
      <c r="L63" s="23"/>
      <c r="M63" s="23"/>
      <c r="N63" s="23"/>
      <c r="O63" s="24" t="s">
        <v>116</v>
      </c>
      <c r="P63" s="24"/>
      <c r="Q63" s="24"/>
    </row>
    <row r="64" spans="1:18" ht="15" customHeight="1" x14ac:dyDescent="0.15"/>
    <row r="65" spans="1:17" ht="20.100000000000001" customHeight="1" x14ac:dyDescent="0.15">
      <c r="A65" s="20" t="s">
        <v>55</v>
      </c>
      <c r="B65" s="20"/>
      <c r="C65" s="20"/>
      <c r="D65" s="22" t="s">
        <v>56</v>
      </c>
      <c r="E65" s="22"/>
      <c r="F65" s="22"/>
      <c r="G65" s="22"/>
      <c r="H65" s="22"/>
      <c r="I65" s="22"/>
      <c r="J65" s="22"/>
    </row>
    <row r="66" spans="1:17" ht="15" customHeight="1" x14ac:dyDescent="0.15"/>
    <row r="67" spans="1:17" ht="20.100000000000001" customHeight="1" x14ac:dyDescent="0.15">
      <c r="A67" s="20" t="s">
        <v>57</v>
      </c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</row>
    <row r="68" spans="1:17" ht="20.100000000000001" customHeight="1" x14ac:dyDescent="0.15">
      <c r="A68" s="20" t="s">
        <v>58</v>
      </c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</row>
    <row r="69" spans="1:17" ht="30" customHeight="1" x14ac:dyDescent="0.15">
      <c r="A69" s="24" t="s">
        <v>59</v>
      </c>
      <c r="B69" s="24" t="s">
        <v>60</v>
      </c>
      <c r="C69" s="24"/>
      <c r="D69" s="24"/>
      <c r="E69" s="24" t="s">
        <v>61</v>
      </c>
      <c r="F69" s="24"/>
      <c r="G69" s="24" t="s">
        <v>62</v>
      </c>
      <c r="H69" s="24"/>
      <c r="I69" s="24"/>
      <c r="J69" s="24"/>
      <c r="K69" s="24"/>
      <c r="L69" s="24"/>
      <c r="M69" s="24"/>
      <c r="N69" s="24"/>
      <c r="O69" s="24"/>
      <c r="P69" s="24" t="s">
        <v>63</v>
      </c>
    </row>
    <row r="70" spans="1:17" ht="30" customHeight="1" x14ac:dyDescent="0.15">
      <c r="A70" s="24"/>
      <c r="B70" s="24" t="s">
        <v>64</v>
      </c>
      <c r="C70" s="24" t="s">
        <v>64</v>
      </c>
      <c r="D70" s="24" t="s">
        <v>64</v>
      </c>
      <c r="E70" s="24" t="s">
        <v>64</v>
      </c>
      <c r="F70" s="24" t="s">
        <v>64</v>
      </c>
      <c r="G70" s="24" t="s">
        <v>64</v>
      </c>
      <c r="H70" s="24" t="s">
        <v>65</v>
      </c>
      <c r="I70" s="24"/>
      <c r="J70" s="24" t="s">
        <v>66</v>
      </c>
      <c r="K70" s="24" t="s">
        <v>67</v>
      </c>
      <c r="L70" s="24" t="s">
        <v>68</v>
      </c>
      <c r="M70" s="24" t="s">
        <v>69</v>
      </c>
      <c r="N70" s="24" t="s">
        <v>70</v>
      </c>
      <c r="O70" s="24" t="s">
        <v>71</v>
      </c>
      <c r="P70" s="24"/>
    </row>
    <row r="71" spans="1:17" ht="30" customHeight="1" x14ac:dyDescent="0.15">
      <c r="A71" s="24"/>
      <c r="B71" s="24"/>
      <c r="C71" s="24"/>
      <c r="D71" s="24"/>
      <c r="E71" s="24"/>
      <c r="F71" s="24"/>
      <c r="G71" s="24"/>
      <c r="H71" s="5" t="s">
        <v>72</v>
      </c>
      <c r="I71" s="5" t="s">
        <v>73</v>
      </c>
      <c r="J71" s="24"/>
      <c r="K71" s="24"/>
      <c r="L71" s="24"/>
      <c r="M71" s="24"/>
      <c r="N71" s="24"/>
      <c r="O71" s="24"/>
      <c r="P71" s="24"/>
    </row>
    <row r="72" spans="1:17" ht="15" customHeight="1" x14ac:dyDescent="0.15">
      <c r="A72" s="5">
        <v>1</v>
      </c>
      <c r="B72" s="5">
        <v>2</v>
      </c>
      <c r="C72" s="5">
        <v>3</v>
      </c>
      <c r="D72" s="5">
        <v>4</v>
      </c>
      <c r="E72" s="5">
        <v>5</v>
      </c>
      <c r="F72" s="5">
        <v>6</v>
      </c>
      <c r="G72" s="5">
        <v>7</v>
      </c>
      <c r="H72" s="5">
        <v>8</v>
      </c>
      <c r="I72" s="5">
        <v>9</v>
      </c>
      <c r="J72" s="5">
        <v>10</v>
      </c>
      <c r="K72" s="5">
        <v>11</v>
      </c>
      <c r="L72" s="5">
        <v>12</v>
      </c>
      <c r="M72" s="5">
        <v>13</v>
      </c>
      <c r="N72" s="5">
        <v>14</v>
      </c>
      <c r="O72" s="5">
        <v>15</v>
      </c>
      <c r="P72" s="5">
        <v>16</v>
      </c>
    </row>
    <row r="73" spans="1:17" ht="68.099999999999994" customHeight="1" x14ac:dyDescent="0.15">
      <c r="A73" s="6" t="s">
        <v>117</v>
      </c>
      <c r="B73" s="5" t="s">
        <v>99</v>
      </c>
      <c r="C73" s="5" t="s">
        <v>100</v>
      </c>
      <c r="D73" s="5" t="s">
        <v>76</v>
      </c>
      <c r="E73" s="5" t="s">
        <v>76</v>
      </c>
      <c r="F73" s="5" t="s">
        <v>76</v>
      </c>
      <c r="G73" s="6" t="s">
        <v>104</v>
      </c>
      <c r="H73" s="5" t="s">
        <v>102</v>
      </c>
      <c r="I73" s="5" t="s">
        <v>103</v>
      </c>
      <c r="J73" s="7">
        <v>9</v>
      </c>
      <c r="K73" s="7">
        <v>8.6</v>
      </c>
      <c r="L73" s="7">
        <v>8.3000000000000007</v>
      </c>
      <c r="M73" s="7">
        <v>10</v>
      </c>
      <c r="N73" s="7">
        <f t="shared" ref="N73:N78" si="1">SUM(J73-K73)</f>
        <v>0.40000000000000036</v>
      </c>
      <c r="O73" s="5"/>
      <c r="P73" s="7"/>
    </row>
    <row r="74" spans="1:17" ht="68.099999999999994" customHeight="1" x14ac:dyDescent="0.15">
      <c r="A74" s="6" t="s">
        <v>117</v>
      </c>
      <c r="B74" s="5" t="s">
        <v>99</v>
      </c>
      <c r="C74" s="5" t="s">
        <v>100</v>
      </c>
      <c r="D74" s="5" t="s">
        <v>76</v>
      </c>
      <c r="E74" s="5" t="s">
        <v>76</v>
      </c>
      <c r="F74" s="5" t="s">
        <v>76</v>
      </c>
      <c r="G74" s="6" t="s">
        <v>101</v>
      </c>
      <c r="H74" s="5" t="s">
        <v>102</v>
      </c>
      <c r="I74" s="5" t="s">
        <v>103</v>
      </c>
      <c r="J74" s="7">
        <v>6</v>
      </c>
      <c r="K74" s="7">
        <v>7.8</v>
      </c>
      <c r="L74" s="7">
        <v>7.9</v>
      </c>
      <c r="M74" s="7">
        <v>10</v>
      </c>
      <c r="N74" s="7">
        <f t="shared" si="1"/>
        <v>-1.7999999999999998</v>
      </c>
      <c r="O74" s="5"/>
      <c r="P74" s="7"/>
    </row>
    <row r="75" spans="1:17" ht="68.099999999999994" customHeight="1" x14ac:dyDescent="0.15">
      <c r="A75" s="6" t="s">
        <v>117</v>
      </c>
      <c r="B75" s="5" t="s">
        <v>99</v>
      </c>
      <c r="C75" s="5" t="s">
        <v>100</v>
      </c>
      <c r="D75" s="5" t="s">
        <v>76</v>
      </c>
      <c r="E75" s="5" t="s">
        <v>76</v>
      </c>
      <c r="F75" s="5" t="s">
        <v>76</v>
      </c>
      <c r="G75" s="6" t="s">
        <v>105</v>
      </c>
      <c r="H75" s="5" t="s">
        <v>102</v>
      </c>
      <c r="I75" s="5" t="s">
        <v>103</v>
      </c>
      <c r="J75" s="7">
        <v>11</v>
      </c>
      <c r="K75" s="7">
        <v>11.7</v>
      </c>
      <c r="L75" s="7">
        <v>11.2</v>
      </c>
      <c r="M75" s="7">
        <v>10</v>
      </c>
      <c r="N75" s="7">
        <f t="shared" si="1"/>
        <v>-0.69999999999999929</v>
      </c>
      <c r="O75" s="5"/>
      <c r="P75" s="7"/>
    </row>
    <row r="76" spans="1:17" ht="68.099999999999994" customHeight="1" x14ac:dyDescent="0.15">
      <c r="A76" s="6" t="s">
        <v>117</v>
      </c>
      <c r="B76" s="5" t="s">
        <v>99</v>
      </c>
      <c r="C76" s="5" t="s">
        <v>100</v>
      </c>
      <c r="D76" s="5" t="s">
        <v>76</v>
      </c>
      <c r="E76" s="5" t="s">
        <v>76</v>
      </c>
      <c r="F76" s="5" t="s">
        <v>76</v>
      </c>
      <c r="G76" s="6" t="s">
        <v>106</v>
      </c>
      <c r="H76" s="5" t="s">
        <v>102</v>
      </c>
      <c r="I76" s="5" t="s">
        <v>103</v>
      </c>
      <c r="J76" s="7">
        <v>7</v>
      </c>
      <c r="K76" s="7">
        <v>8.6999999999999993</v>
      </c>
      <c r="L76" s="7">
        <v>8.4</v>
      </c>
      <c r="M76" s="7">
        <v>10</v>
      </c>
      <c r="N76" s="7">
        <f t="shared" si="1"/>
        <v>-1.6999999999999993</v>
      </c>
      <c r="O76" s="5"/>
      <c r="P76" s="7"/>
    </row>
    <row r="77" spans="1:17" ht="98.1" customHeight="1" x14ac:dyDescent="0.15">
      <c r="A77" s="6" t="s">
        <v>117</v>
      </c>
      <c r="B77" s="5" t="s">
        <v>99</v>
      </c>
      <c r="C77" s="5" t="s">
        <v>100</v>
      </c>
      <c r="D77" s="5" t="s">
        <v>76</v>
      </c>
      <c r="E77" s="5" t="s">
        <v>76</v>
      </c>
      <c r="F77" s="5" t="s">
        <v>76</v>
      </c>
      <c r="G77" s="6" t="s">
        <v>107</v>
      </c>
      <c r="H77" s="5" t="s">
        <v>102</v>
      </c>
      <c r="I77" s="5" t="s">
        <v>103</v>
      </c>
      <c r="J77" s="7">
        <v>0</v>
      </c>
      <c r="K77" s="7">
        <v>0</v>
      </c>
      <c r="L77" s="7">
        <v>0</v>
      </c>
      <c r="M77" s="7">
        <v>10</v>
      </c>
      <c r="N77" s="7">
        <f t="shared" si="1"/>
        <v>0</v>
      </c>
      <c r="O77" s="5"/>
      <c r="P77" s="7"/>
    </row>
    <row r="78" spans="1:17" ht="98.1" customHeight="1" x14ac:dyDescent="0.15">
      <c r="A78" s="6" t="s">
        <v>117</v>
      </c>
      <c r="B78" s="5" t="s">
        <v>99</v>
      </c>
      <c r="C78" s="5" t="s">
        <v>100</v>
      </c>
      <c r="D78" s="5" t="s">
        <v>76</v>
      </c>
      <c r="E78" s="5" t="s">
        <v>76</v>
      </c>
      <c r="F78" s="5" t="s">
        <v>76</v>
      </c>
      <c r="G78" s="6" t="s">
        <v>108</v>
      </c>
      <c r="H78" s="5" t="s">
        <v>102</v>
      </c>
      <c r="I78" s="5" t="s">
        <v>103</v>
      </c>
      <c r="J78" s="7">
        <v>0</v>
      </c>
      <c r="K78" s="7">
        <v>0</v>
      </c>
      <c r="L78" s="7">
        <v>0</v>
      </c>
      <c r="M78" s="7">
        <v>10</v>
      </c>
      <c r="N78" s="7">
        <f t="shared" si="1"/>
        <v>0</v>
      </c>
      <c r="O78" s="5"/>
      <c r="P78" s="7"/>
    </row>
    <row r="79" spans="1:17" ht="15" customHeight="1" x14ac:dyDescent="0.15"/>
    <row r="80" spans="1:17" ht="20.100000000000001" customHeight="1" x14ac:dyDescent="0.15">
      <c r="A80" s="20" t="s">
        <v>84</v>
      </c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</row>
    <row r="81" spans="1:18" ht="30" customHeight="1" x14ac:dyDescent="0.15">
      <c r="A81" s="24" t="s">
        <v>59</v>
      </c>
      <c r="B81" s="24" t="s">
        <v>60</v>
      </c>
      <c r="C81" s="24"/>
      <c r="D81" s="24"/>
      <c r="E81" s="24" t="s">
        <v>61</v>
      </c>
      <c r="F81" s="24"/>
      <c r="G81" s="24" t="s">
        <v>85</v>
      </c>
      <c r="H81" s="24"/>
      <c r="I81" s="24"/>
      <c r="J81" s="24"/>
      <c r="K81" s="24"/>
      <c r="L81" s="24"/>
      <c r="M81" s="24"/>
      <c r="N81" s="24"/>
      <c r="O81" s="24"/>
      <c r="P81" s="24" t="s">
        <v>86</v>
      </c>
      <c r="Q81" s="24" t="s">
        <v>87</v>
      </c>
      <c r="R81" s="24" t="s">
        <v>88</v>
      </c>
    </row>
    <row r="82" spans="1:18" ht="30" customHeight="1" x14ac:dyDescent="0.15">
      <c r="A82" s="24"/>
      <c r="B82" s="24" t="s">
        <v>109</v>
      </c>
      <c r="C82" s="24" t="s">
        <v>110</v>
      </c>
      <c r="D82" s="24" t="s">
        <v>76</v>
      </c>
      <c r="E82" s="24" t="s">
        <v>76</v>
      </c>
      <c r="F82" s="24" t="s">
        <v>76</v>
      </c>
      <c r="G82" s="24" t="s">
        <v>64</v>
      </c>
      <c r="H82" s="24" t="s">
        <v>65</v>
      </c>
      <c r="I82" s="24"/>
      <c r="J82" s="24" t="s">
        <v>66</v>
      </c>
      <c r="K82" s="24" t="s">
        <v>67</v>
      </c>
      <c r="L82" s="24" t="s">
        <v>68</v>
      </c>
      <c r="M82" s="24" t="s">
        <v>69</v>
      </c>
      <c r="N82" s="24" t="s">
        <v>70</v>
      </c>
      <c r="O82" s="24" t="s">
        <v>71</v>
      </c>
      <c r="P82" s="24"/>
      <c r="Q82" s="24"/>
      <c r="R82" s="24"/>
    </row>
    <row r="83" spans="1:18" ht="30" customHeight="1" x14ac:dyDescent="0.15">
      <c r="A83" s="24"/>
      <c r="B83" s="24"/>
      <c r="C83" s="24"/>
      <c r="D83" s="24"/>
      <c r="E83" s="24"/>
      <c r="F83" s="24"/>
      <c r="G83" s="24"/>
      <c r="H83" s="5" t="s">
        <v>72</v>
      </c>
      <c r="I83" s="5" t="s">
        <v>73</v>
      </c>
      <c r="J83" s="24"/>
      <c r="K83" s="24"/>
      <c r="L83" s="24"/>
      <c r="M83" s="24"/>
      <c r="N83" s="24"/>
      <c r="O83" s="24"/>
      <c r="P83" s="24"/>
      <c r="Q83" s="24"/>
      <c r="R83" s="24"/>
    </row>
    <row r="84" spans="1:18" ht="15" customHeight="1" x14ac:dyDescent="0.15">
      <c r="A84" s="5">
        <v>1</v>
      </c>
      <c r="B84" s="5">
        <v>2</v>
      </c>
      <c r="C84" s="5">
        <v>3</v>
      </c>
      <c r="D84" s="5">
        <v>4</v>
      </c>
      <c r="E84" s="5">
        <v>5</v>
      </c>
      <c r="F84" s="5">
        <v>6</v>
      </c>
      <c r="G84" s="5">
        <v>7</v>
      </c>
      <c r="H84" s="5">
        <v>8</v>
      </c>
      <c r="I84" s="5">
        <v>9</v>
      </c>
      <c r="J84" s="5">
        <v>10</v>
      </c>
      <c r="K84" s="5">
        <v>11</v>
      </c>
      <c r="L84" s="5">
        <v>12</v>
      </c>
      <c r="M84" s="5">
        <v>13</v>
      </c>
      <c r="N84" s="5">
        <v>14</v>
      </c>
      <c r="O84" s="5">
        <v>15</v>
      </c>
      <c r="P84" s="5">
        <v>16</v>
      </c>
      <c r="Q84" s="5">
        <v>17</v>
      </c>
      <c r="R84" s="5">
        <v>18</v>
      </c>
    </row>
    <row r="85" spans="1:18" ht="45" customHeight="1" x14ac:dyDescent="0.15">
      <c r="A85" s="6" t="s">
        <v>117</v>
      </c>
      <c r="B85" s="5" t="s">
        <v>99</v>
      </c>
      <c r="C85" s="5" t="s">
        <v>100</v>
      </c>
      <c r="D85" s="5" t="s">
        <v>76</v>
      </c>
      <c r="E85" s="5" t="s">
        <v>76</v>
      </c>
      <c r="F85" s="5" t="s">
        <v>76</v>
      </c>
      <c r="G85" s="6" t="s">
        <v>111</v>
      </c>
      <c r="H85" s="6" t="s">
        <v>112</v>
      </c>
      <c r="I85" s="5" t="s">
        <v>113</v>
      </c>
      <c r="J85" s="7">
        <v>29</v>
      </c>
      <c r="K85" s="7">
        <v>29</v>
      </c>
      <c r="L85" s="7">
        <v>30</v>
      </c>
      <c r="M85" s="7">
        <v>10</v>
      </c>
      <c r="N85" s="7">
        <f>SUM(J85-K85)</f>
        <v>0</v>
      </c>
      <c r="O85" s="5"/>
      <c r="P85" s="7">
        <v>469367.71620689653</v>
      </c>
      <c r="Q85" s="7"/>
      <c r="R85" s="7">
        <f>N85*P85</f>
        <v>0</v>
      </c>
    </row>
    <row r="86" spans="1:18" ht="15" customHeight="1" x14ac:dyDescent="0.15"/>
    <row r="87" spans="1:18" ht="20.100000000000001" customHeight="1" x14ac:dyDescent="0.15">
      <c r="A87" s="20" t="s">
        <v>91</v>
      </c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</row>
    <row r="88" spans="1:18" ht="30" customHeight="1" x14ac:dyDescent="0.15">
      <c r="A88" s="24" t="s">
        <v>59</v>
      </c>
      <c r="B88" s="24" t="s">
        <v>92</v>
      </c>
      <c r="C88" s="24"/>
      <c r="D88" s="24"/>
      <c r="E88" s="24"/>
      <c r="F88" s="24" t="s">
        <v>93</v>
      </c>
      <c r="G88" s="24"/>
      <c r="H88" s="24"/>
      <c r="I88" s="24"/>
    </row>
    <row r="89" spans="1:18" ht="30" customHeight="1" x14ac:dyDescent="0.15">
      <c r="A89" s="24"/>
      <c r="B89" s="5" t="s">
        <v>66</v>
      </c>
      <c r="C89" s="5" t="s">
        <v>67</v>
      </c>
      <c r="D89" s="5" t="s">
        <v>70</v>
      </c>
      <c r="E89" s="5" t="s">
        <v>68</v>
      </c>
      <c r="F89" s="5" t="s">
        <v>94</v>
      </c>
      <c r="G89" s="5" t="s">
        <v>67</v>
      </c>
      <c r="H89" s="5" t="s">
        <v>70</v>
      </c>
      <c r="I89" s="5" t="s">
        <v>68</v>
      </c>
    </row>
    <row r="90" spans="1:18" ht="15" customHeight="1" x14ac:dyDescent="0.15">
      <c r="A90" s="5">
        <v>1</v>
      </c>
      <c r="B90" s="5">
        <v>2</v>
      </c>
      <c r="C90" s="5">
        <v>3</v>
      </c>
      <c r="D90" s="5">
        <v>4</v>
      </c>
      <c r="E90" s="5">
        <v>5</v>
      </c>
      <c r="F90" s="5">
        <v>6</v>
      </c>
      <c r="G90" s="5">
        <v>7</v>
      </c>
      <c r="H90" s="5">
        <v>8</v>
      </c>
      <c r="I90" s="5">
        <v>9</v>
      </c>
    </row>
    <row r="91" spans="1:18" ht="30" customHeight="1" x14ac:dyDescent="0.15">
      <c r="A91" s="6" t="s">
        <v>117</v>
      </c>
      <c r="B91" s="7">
        <v>13611.663769999999</v>
      </c>
      <c r="C91" s="7">
        <v>9852.3847900000001</v>
      </c>
      <c r="D91" s="7">
        <f>SUM(B91-C91)</f>
        <v>3759.2789799999991</v>
      </c>
      <c r="E91" s="7">
        <f>L85*P85/1000</f>
        <v>14081.031486206897</v>
      </c>
      <c r="F91" s="7">
        <v>0</v>
      </c>
      <c r="G91" s="7">
        <v>0</v>
      </c>
      <c r="H91" s="7">
        <f>F91-G91</f>
        <v>0</v>
      </c>
      <c r="I91" s="7">
        <f>L85*Q85/1000</f>
        <v>0</v>
      </c>
    </row>
    <row r="92" spans="1:18" ht="24.95" customHeight="1" x14ac:dyDescent="0.15">
      <c r="A92" s="21" t="s">
        <v>118</v>
      </c>
      <c r="B92" s="21"/>
      <c r="C92" s="21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</row>
    <row r="93" spans="1:18" ht="15" customHeight="1" x14ac:dyDescent="0.15"/>
    <row r="94" spans="1:18" ht="39.950000000000003" customHeight="1" x14ac:dyDescent="0.15">
      <c r="A94" s="20" t="s">
        <v>51</v>
      </c>
      <c r="B94" s="20"/>
      <c r="C94" s="20"/>
      <c r="D94" s="22" t="s">
        <v>119</v>
      </c>
      <c r="E94" s="22"/>
      <c r="F94" s="22"/>
      <c r="G94" s="22"/>
      <c r="H94" s="22"/>
      <c r="I94" s="22"/>
      <c r="J94" s="22"/>
      <c r="K94" s="23" t="s">
        <v>53</v>
      </c>
      <c r="L94" s="23"/>
      <c r="M94" s="23"/>
      <c r="N94" s="23"/>
      <c r="O94" s="24" t="s">
        <v>120</v>
      </c>
      <c r="P94" s="24"/>
      <c r="Q94" s="24"/>
    </row>
    <row r="95" spans="1:18" ht="15" customHeight="1" x14ac:dyDescent="0.15"/>
    <row r="96" spans="1:18" ht="20.100000000000001" customHeight="1" x14ac:dyDescent="0.15">
      <c r="A96" s="20" t="s">
        <v>55</v>
      </c>
      <c r="B96" s="20"/>
      <c r="C96" s="20"/>
      <c r="D96" s="22" t="s">
        <v>56</v>
      </c>
      <c r="E96" s="22"/>
      <c r="F96" s="22"/>
      <c r="G96" s="22"/>
      <c r="H96" s="22"/>
      <c r="I96" s="22"/>
      <c r="J96" s="22"/>
    </row>
    <row r="97" spans="1:18" ht="15" customHeight="1" x14ac:dyDescent="0.15"/>
    <row r="98" spans="1:18" ht="20.100000000000001" customHeight="1" x14ac:dyDescent="0.15">
      <c r="A98" s="20" t="s">
        <v>57</v>
      </c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</row>
    <row r="99" spans="1:18" ht="20.100000000000001" customHeight="1" x14ac:dyDescent="0.15">
      <c r="A99" s="20" t="s">
        <v>58</v>
      </c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</row>
    <row r="100" spans="1:18" ht="30" customHeight="1" x14ac:dyDescent="0.15">
      <c r="A100" s="24" t="s">
        <v>59</v>
      </c>
      <c r="B100" s="24" t="s">
        <v>60</v>
      </c>
      <c r="C100" s="24"/>
      <c r="D100" s="24"/>
      <c r="E100" s="24" t="s">
        <v>61</v>
      </c>
      <c r="F100" s="24"/>
      <c r="G100" s="24" t="s">
        <v>62</v>
      </c>
      <c r="H100" s="24"/>
      <c r="I100" s="24"/>
      <c r="J100" s="24"/>
      <c r="K100" s="24"/>
      <c r="L100" s="24"/>
      <c r="M100" s="24"/>
      <c r="N100" s="24"/>
      <c r="O100" s="24"/>
      <c r="P100" s="24" t="s">
        <v>63</v>
      </c>
    </row>
    <row r="101" spans="1:18" ht="30" customHeight="1" x14ac:dyDescent="0.15">
      <c r="A101" s="24"/>
      <c r="B101" s="24" t="s">
        <v>64</v>
      </c>
      <c r="C101" s="24" t="s">
        <v>64</v>
      </c>
      <c r="D101" s="24" t="s">
        <v>64</v>
      </c>
      <c r="E101" s="24" t="s">
        <v>64</v>
      </c>
      <c r="F101" s="24" t="s">
        <v>64</v>
      </c>
      <c r="G101" s="24" t="s">
        <v>64</v>
      </c>
      <c r="H101" s="24" t="s">
        <v>65</v>
      </c>
      <c r="I101" s="24"/>
      <c r="J101" s="24" t="s">
        <v>66</v>
      </c>
      <c r="K101" s="24" t="s">
        <v>67</v>
      </c>
      <c r="L101" s="24" t="s">
        <v>68</v>
      </c>
      <c r="M101" s="24" t="s">
        <v>69</v>
      </c>
      <c r="N101" s="24" t="s">
        <v>70</v>
      </c>
      <c r="O101" s="24" t="s">
        <v>71</v>
      </c>
      <c r="P101" s="24"/>
    </row>
    <row r="102" spans="1:18" ht="30" customHeight="1" x14ac:dyDescent="0.15">
      <c r="A102" s="24"/>
      <c r="B102" s="24"/>
      <c r="C102" s="24"/>
      <c r="D102" s="24"/>
      <c r="E102" s="24"/>
      <c r="F102" s="24"/>
      <c r="G102" s="24"/>
      <c r="H102" s="5" t="s">
        <v>72</v>
      </c>
      <c r="I102" s="5" t="s">
        <v>73</v>
      </c>
      <c r="J102" s="24"/>
      <c r="K102" s="24"/>
      <c r="L102" s="24"/>
      <c r="M102" s="24"/>
      <c r="N102" s="24"/>
      <c r="O102" s="24"/>
      <c r="P102" s="24"/>
    </row>
    <row r="103" spans="1:18" ht="15" customHeight="1" x14ac:dyDescent="0.15">
      <c r="A103" s="5">
        <v>1</v>
      </c>
      <c r="B103" s="5">
        <v>2</v>
      </c>
      <c r="C103" s="5">
        <v>3</v>
      </c>
      <c r="D103" s="5">
        <v>4</v>
      </c>
      <c r="E103" s="5">
        <v>5</v>
      </c>
      <c r="F103" s="5">
        <v>6</v>
      </c>
      <c r="G103" s="5">
        <v>7</v>
      </c>
      <c r="H103" s="5">
        <v>8</v>
      </c>
      <c r="I103" s="5">
        <v>9</v>
      </c>
      <c r="J103" s="5">
        <v>10</v>
      </c>
      <c r="K103" s="5">
        <v>11</v>
      </c>
      <c r="L103" s="5">
        <v>12</v>
      </c>
      <c r="M103" s="5">
        <v>13</v>
      </c>
      <c r="N103" s="5">
        <v>14</v>
      </c>
      <c r="O103" s="5">
        <v>15</v>
      </c>
      <c r="P103" s="5">
        <v>16</v>
      </c>
    </row>
    <row r="104" spans="1:18" ht="135" customHeight="1" x14ac:dyDescent="0.15">
      <c r="A104" s="6" t="s">
        <v>121</v>
      </c>
      <c r="B104" s="5" t="s">
        <v>75</v>
      </c>
      <c r="C104" s="5" t="s">
        <v>76</v>
      </c>
      <c r="D104" s="5" t="s">
        <v>76</v>
      </c>
      <c r="E104" s="5" t="s">
        <v>77</v>
      </c>
      <c r="F104" s="5" t="s">
        <v>76</v>
      </c>
      <c r="G104" s="6" t="s">
        <v>81</v>
      </c>
      <c r="H104" s="5" t="s">
        <v>82</v>
      </c>
      <c r="I104" s="5" t="s">
        <v>83</v>
      </c>
      <c r="J104" s="7">
        <v>17</v>
      </c>
      <c r="K104" s="7">
        <v>10</v>
      </c>
      <c r="L104" s="7">
        <v>17</v>
      </c>
      <c r="M104" s="7">
        <v>10</v>
      </c>
      <c r="N104" s="7">
        <f>SUM(J104-K104)</f>
        <v>7</v>
      </c>
      <c r="O104" s="5"/>
      <c r="P104" s="7"/>
    </row>
    <row r="105" spans="1:18" ht="135" customHeight="1" x14ac:dyDescent="0.15">
      <c r="A105" s="6" t="s">
        <v>121</v>
      </c>
      <c r="B105" s="5" t="s">
        <v>75</v>
      </c>
      <c r="C105" s="5" t="s">
        <v>76</v>
      </c>
      <c r="D105" s="5" t="s">
        <v>76</v>
      </c>
      <c r="E105" s="5" t="s">
        <v>77</v>
      </c>
      <c r="F105" s="5" t="s">
        <v>76</v>
      </c>
      <c r="G105" s="6" t="s">
        <v>78</v>
      </c>
      <c r="H105" s="5" t="s">
        <v>79</v>
      </c>
      <c r="I105" s="5" t="s">
        <v>80</v>
      </c>
      <c r="J105" s="7">
        <v>821</v>
      </c>
      <c r="K105" s="7">
        <v>814</v>
      </c>
      <c r="L105" s="7">
        <v>1518</v>
      </c>
      <c r="M105" s="7">
        <v>10</v>
      </c>
      <c r="N105" s="7">
        <f>SUM(J105-K105)</f>
        <v>7</v>
      </c>
      <c r="O105" s="5"/>
      <c r="P105" s="7"/>
    </row>
    <row r="106" spans="1:18" ht="15" customHeight="1" x14ac:dyDescent="0.15"/>
    <row r="107" spans="1:18" ht="20.100000000000001" customHeight="1" x14ac:dyDescent="0.15">
      <c r="A107" s="20" t="s">
        <v>84</v>
      </c>
      <c r="B107" s="20"/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</row>
    <row r="108" spans="1:18" ht="30" customHeight="1" x14ac:dyDescent="0.15">
      <c r="A108" s="24" t="s">
        <v>59</v>
      </c>
      <c r="B108" s="24" t="s">
        <v>60</v>
      </c>
      <c r="C108" s="24"/>
      <c r="D108" s="24"/>
      <c r="E108" s="24" t="s">
        <v>61</v>
      </c>
      <c r="F108" s="24"/>
      <c r="G108" s="24" t="s">
        <v>85</v>
      </c>
      <c r="H108" s="24"/>
      <c r="I108" s="24"/>
      <c r="J108" s="24"/>
      <c r="K108" s="24"/>
      <c r="L108" s="24"/>
      <c r="M108" s="24"/>
      <c r="N108" s="24"/>
      <c r="O108" s="24"/>
      <c r="P108" s="24" t="s">
        <v>86</v>
      </c>
      <c r="Q108" s="24" t="s">
        <v>87</v>
      </c>
      <c r="R108" s="24" t="s">
        <v>88</v>
      </c>
    </row>
    <row r="109" spans="1:18" ht="30" customHeight="1" x14ac:dyDescent="0.15">
      <c r="A109" s="24"/>
      <c r="B109" s="24" t="s">
        <v>89</v>
      </c>
      <c r="C109" s="24" t="s">
        <v>76</v>
      </c>
      <c r="D109" s="24" t="s">
        <v>76</v>
      </c>
      <c r="E109" s="24" t="s">
        <v>76</v>
      </c>
      <c r="F109" s="24" t="s">
        <v>76</v>
      </c>
      <c r="G109" s="24" t="s">
        <v>64</v>
      </c>
      <c r="H109" s="24" t="s">
        <v>65</v>
      </c>
      <c r="I109" s="24"/>
      <c r="J109" s="24" t="s">
        <v>66</v>
      </c>
      <c r="K109" s="24" t="s">
        <v>67</v>
      </c>
      <c r="L109" s="24" t="s">
        <v>68</v>
      </c>
      <c r="M109" s="24" t="s">
        <v>69</v>
      </c>
      <c r="N109" s="24" t="s">
        <v>70</v>
      </c>
      <c r="O109" s="24" t="s">
        <v>71</v>
      </c>
      <c r="P109" s="24"/>
      <c r="Q109" s="24"/>
      <c r="R109" s="24"/>
    </row>
    <row r="110" spans="1:18" ht="30" customHeight="1" x14ac:dyDescent="0.15">
      <c r="A110" s="24"/>
      <c r="B110" s="24"/>
      <c r="C110" s="24"/>
      <c r="D110" s="24"/>
      <c r="E110" s="24"/>
      <c r="F110" s="24"/>
      <c r="G110" s="24"/>
      <c r="H110" s="5" t="s">
        <v>72</v>
      </c>
      <c r="I110" s="5" t="s">
        <v>73</v>
      </c>
      <c r="J110" s="24"/>
      <c r="K110" s="24"/>
      <c r="L110" s="24"/>
      <c r="M110" s="24"/>
      <c r="N110" s="24"/>
      <c r="O110" s="24"/>
      <c r="P110" s="24"/>
      <c r="Q110" s="24"/>
      <c r="R110" s="24"/>
    </row>
    <row r="111" spans="1:18" ht="15" customHeight="1" x14ac:dyDescent="0.15">
      <c r="A111" s="5">
        <v>1</v>
      </c>
      <c r="B111" s="5">
        <v>2</v>
      </c>
      <c r="C111" s="5">
        <v>3</v>
      </c>
      <c r="D111" s="5">
        <v>4</v>
      </c>
      <c r="E111" s="5">
        <v>5</v>
      </c>
      <c r="F111" s="5">
        <v>6</v>
      </c>
      <c r="G111" s="5">
        <v>7</v>
      </c>
      <c r="H111" s="5">
        <v>8</v>
      </c>
      <c r="I111" s="5">
        <v>9</v>
      </c>
      <c r="J111" s="5">
        <v>10</v>
      </c>
      <c r="K111" s="5">
        <v>11</v>
      </c>
      <c r="L111" s="5">
        <v>12</v>
      </c>
      <c r="M111" s="5">
        <v>13</v>
      </c>
      <c r="N111" s="5">
        <v>14</v>
      </c>
      <c r="O111" s="5">
        <v>15</v>
      </c>
      <c r="P111" s="5">
        <v>16</v>
      </c>
      <c r="Q111" s="5">
        <v>17</v>
      </c>
      <c r="R111" s="5">
        <v>18</v>
      </c>
    </row>
    <row r="112" spans="1:18" ht="135" customHeight="1" x14ac:dyDescent="0.15">
      <c r="A112" s="6" t="s">
        <v>121</v>
      </c>
      <c r="B112" s="5" t="s">
        <v>75</v>
      </c>
      <c r="C112" s="5" t="s">
        <v>76</v>
      </c>
      <c r="D112" s="5" t="s">
        <v>76</v>
      </c>
      <c r="E112" s="5" t="s">
        <v>77</v>
      </c>
      <c r="F112" s="5" t="s">
        <v>76</v>
      </c>
      <c r="G112" s="6" t="s">
        <v>90</v>
      </c>
      <c r="H112" s="6" t="s">
        <v>79</v>
      </c>
      <c r="I112" s="5" t="s">
        <v>80</v>
      </c>
      <c r="J112" s="7">
        <v>821</v>
      </c>
      <c r="K112" s="7">
        <v>814</v>
      </c>
      <c r="L112" s="7">
        <v>1518</v>
      </c>
      <c r="M112" s="7">
        <v>10</v>
      </c>
      <c r="N112" s="7">
        <f>SUM(J112-K112)</f>
        <v>7</v>
      </c>
      <c r="O112" s="5"/>
      <c r="P112" s="7">
        <v>421.47908647990255</v>
      </c>
      <c r="Q112" s="7">
        <v>228.28868453105969</v>
      </c>
      <c r="R112" s="7">
        <f>N112*P112</f>
        <v>2950.353605359318</v>
      </c>
    </row>
    <row r="113" spans="1:17" ht="15" customHeight="1" x14ac:dyDescent="0.15"/>
    <row r="114" spans="1:17" ht="20.100000000000001" customHeight="1" x14ac:dyDescent="0.15">
      <c r="A114" s="20" t="s">
        <v>91</v>
      </c>
      <c r="B114" s="20"/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</row>
    <row r="115" spans="1:17" ht="30" customHeight="1" x14ac:dyDescent="0.15">
      <c r="A115" s="24" t="s">
        <v>59</v>
      </c>
      <c r="B115" s="24" t="s">
        <v>92</v>
      </c>
      <c r="C115" s="24"/>
      <c r="D115" s="24"/>
      <c r="E115" s="24"/>
      <c r="F115" s="24" t="s">
        <v>93</v>
      </c>
      <c r="G115" s="24"/>
      <c r="H115" s="24"/>
      <c r="I115" s="24"/>
    </row>
    <row r="116" spans="1:17" ht="30" customHeight="1" x14ac:dyDescent="0.15">
      <c r="A116" s="24"/>
      <c r="B116" s="5" t="s">
        <v>66</v>
      </c>
      <c r="C116" s="5" t="s">
        <v>67</v>
      </c>
      <c r="D116" s="5" t="s">
        <v>70</v>
      </c>
      <c r="E116" s="5" t="s">
        <v>68</v>
      </c>
      <c r="F116" s="5" t="s">
        <v>94</v>
      </c>
      <c r="G116" s="5" t="s">
        <v>67</v>
      </c>
      <c r="H116" s="5" t="s">
        <v>70</v>
      </c>
      <c r="I116" s="5" t="s">
        <v>68</v>
      </c>
    </row>
    <row r="117" spans="1:17" ht="15" customHeight="1" x14ac:dyDescent="0.15">
      <c r="A117" s="5">
        <v>1</v>
      </c>
      <c r="B117" s="5">
        <v>2</v>
      </c>
      <c r="C117" s="5">
        <v>3</v>
      </c>
      <c r="D117" s="5">
        <v>4</v>
      </c>
      <c r="E117" s="5">
        <v>5</v>
      </c>
      <c r="F117" s="5">
        <v>6</v>
      </c>
      <c r="G117" s="5">
        <v>7</v>
      </c>
      <c r="H117" s="5">
        <v>8</v>
      </c>
      <c r="I117" s="5">
        <v>9</v>
      </c>
    </row>
    <row r="118" spans="1:17" ht="30" customHeight="1" x14ac:dyDescent="0.15">
      <c r="A118" s="6" t="s">
        <v>121</v>
      </c>
      <c r="B118" s="7">
        <v>346.03433000000001</v>
      </c>
      <c r="C118" s="7">
        <v>250.74762000000001</v>
      </c>
      <c r="D118" s="7">
        <f>SUM(B118-C118)</f>
        <v>95.286709999999999</v>
      </c>
      <c r="E118" s="7">
        <f>L112*P112/1000</f>
        <v>639.80525327649207</v>
      </c>
      <c r="F118" s="7">
        <v>187.42500999999999</v>
      </c>
      <c r="G118" s="7">
        <v>159.48134999999999</v>
      </c>
      <c r="H118" s="7">
        <f>F118-G118</f>
        <v>27.943659999999994</v>
      </c>
      <c r="I118" s="7">
        <f>L112*Q112/1000</f>
        <v>346.54222311814863</v>
      </c>
    </row>
    <row r="119" spans="1:17" ht="20.100000000000001" customHeight="1" x14ac:dyDescent="0.15"/>
    <row r="120" spans="1:17" ht="20.100000000000001" customHeight="1" x14ac:dyDescent="0.15"/>
    <row r="121" spans="1:17" ht="30" customHeight="1" x14ac:dyDescent="0.15">
      <c r="A121" s="9" t="s">
        <v>122</v>
      </c>
      <c r="B121" s="25"/>
      <c r="C121" s="25"/>
      <c r="D121" s="26" t="s">
        <v>123</v>
      </c>
      <c r="E121" s="26"/>
    </row>
    <row r="122" spans="1:17" ht="9.9499999999999993" customHeight="1" x14ac:dyDescent="0.15">
      <c r="B122" s="27" t="s">
        <v>9</v>
      </c>
      <c r="C122" s="27"/>
      <c r="D122" s="27" t="s">
        <v>10</v>
      </c>
      <c r="E122" s="27"/>
    </row>
    <row r="123" spans="1:17" ht="15" customHeight="1" x14ac:dyDescent="0.15"/>
    <row r="124" spans="1:17" ht="20.100000000000001" customHeight="1" x14ac:dyDescent="0.15">
      <c r="B124" s="28" t="s">
        <v>0</v>
      </c>
      <c r="C124" s="28"/>
      <c r="D124" s="28"/>
      <c r="E124" s="28"/>
    </row>
    <row r="125" spans="1:17" ht="20.100000000000001" customHeight="1" x14ac:dyDescent="0.15">
      <c r="B125" s="29" t="s">
        <v>124</v>
      </c>
      <c r="C125" s="29"/>
      <c r="D125" s="29"/>
      <c r="E125" s="29"/>
    </row>
    <row r="126" spans="1:17" ht="20.100000000000001" customHeight="1" x14ac:dyDescent="0.15">
      <c r="B126" s="29" t="s">
        <v>125</v>
      </c>
      <c r="C126" s="29"/>
      <c r="D126" s="29"/>
      <c r="E126" s="29"/>
    </row>
    <row r="127" spans="1:17" ht="20.100000000000001" customHeight="1" x14ac:dyDescent="0.15">
      <c r="B127" s="29" t="s">
        <v>126</v>
      </c>
      <c r="C127" s="29"/>
      <c r="D127" s="29"/>
      <c r="E127" s="29"/>
    </row>
    <row r="128" spans="1:17" ht="20.100000000000001" customHeight="1" x14ac:dyDescent="0.15">
      <c r="B128" s="29" t="s">
        <v>127</v>
      </c>
      <c r="C128" s="29"/>
      <c r="D128" s="29"/>
      <c r="E128" s="29"/>
    </row>
    <row r="129" spans="2:5" ht="20.100000000000001" customHeight="1" x14ac:dyDescent="0.15">
      <c r="B129" s="29" t="s">
        <v>128</v>
      </c>
      <c r="C129" s="29"/>
      <c r="D129" s="29"/>
      <c r="E129" s="29"/>
    </row>
    <row r="130" spans="2:5" ht="20.100000000000001" customHeight="1" x14ac:dyDescent="0.15">
      <c r="B130" s="30" t="s">
        <v>129</v>
      </c>
      <c r="C130" s="30"/>
      <c r="D130" s="30"/>
      <c r="E130" s="30"/>
    </row>
  </sheetData>
  <sheetProtection password="9A92" sheet="1" objects="1" scenarios="1"/>
  <mergeCells count="220">
    <mergeCell ref="B127:E127"/>
    <mergeCell ref="B128:E128"/>
    <mergeCell ref="B129:E129"/>
    <mergeCell ref="B130:E130"/>
    <mergeCell ref="B122:C122"/>
    <mergeCell ref="D122:E122"/>
    <mergeCell ref="B124:E124"/>
    <mergeCell ref="B125:E125"/>
    <mergeCell ref="B126:E126"/>
    <mergeCell ref="A114:Q114"/>
    <mergeCell ref="A115:A116"/>
    <mergeCell ref="B115:E115"/>
    <mergeCell ref="F115:I115"/>
    <mergeCell ref="B121:C121"/>
    <mergeCell ref="D121:E121"/>
    <mergeCell ref="Q108:Q110"/>
    <mergeCell ref="R108:R110"/>
    <mergeCell ref="B109:B110"/>
    <mergeCell ref="C109:C110"/>
    <mergeCell ref="D109:D110"/>
    <mergeCell ref="E109:E110"/>
    <mergeCell ref="F109:F110"/>
    <mergeCell ref="G109:G110"/>
    <mergeCell ref="H109:I109"/>
    <mergeCell ref="J109:J110"/>
    <mergeCell ref="K109:K110"/>
    <mergeCell ref="L109:L110"/>
    <mergeCell ref="M109:M110"/>
    <mergeCell ref="N109:N110"/>
    <mergeCell ref="O109:O110"/>
    <mergeCell ref="A108:A110"/>
    <mergeCell ref="B108:D108"/>
    <mergeCell ref="E108:F108"/>
    <mergeCell ref="G108:O108"/>
    <mergeCell ref="P108:P110"/>
    <mergeCell ref="L101:L102"/>
    <mergeCell ref="M101:M102"/>
    <mergeCell ref="N101:N102"/>
    <mergeCell ref="O101:O102"/>
    <mergeCell ref="A107:Q107"/>
    <mergeCell ref="A98:Q98"/>
    <mergeCell ref="A99:Q99"/>
    <mergeCell ref="A100:A102"/>
    <mergeCell ref="B100:D100"/>
    <mergeCell ref="E100:F100"/>
    <mergeCell ref="G100:O100"/>
    <mergeCell ref="P100:P102"/>
    <mergeCell ref="B101:B102"/>
    <mergeCell ref="C101:C102"/>
    <mergeCell ref="D101:D102"/>
    <mergeCell ref="E101:E102"/>
    <mergeCell ref="F101:F102"/>
    <mergeCell ref="G101:G102"/>
    <mergeCell ref="H101:I101"/>
    <mergeCell ref="J101:J102"/>
    <mergeCell ref="K101:K102"/>
    <mergeCell ref="A94:C94"/>
    <mergeCell ref="D94:J94"/>
    <mergeCell ref="K94:N94"/>
    <mergeCell ref="O94:Q94"/>
    <mergeCell ref="A96:C96"/>
    <mergeCell ref="D96:J96"/>
    <mergeCell ref="A87:Q87"/>
    <mergeCell ref="A88:A89"/>
    <mergeCell ref="B88:E88"/>
    <mergeCell ref="F88:I88"/>
    <mergeCell ref="A92:Q92"/>
    <mergeCell ref="Q81:Q83"/>
    <mergeCell ref="R81:R83"/>
    <mergeCell ref="B82:B83"/>
    <mergeCell ref="C82:C83"/>
    <mergeCell ref="D82:D83"/>
    <mergeCell ref="E82:E83"/>
    <mergeCell ref="F82:F83"/>
    <mergeCell ref="G82:G83"/>
    <mergeCell ref="H82:I82"/>
    <mergeCell ref="J82:J83"/>
    <mergeCell ref="K82:K83"/>
    <mergeCell ref="L82:L83"/>
    <mergeCell ref="M82:M83"/>
    <mergeCell ref="N82:N83"/>
    <mergeCell ref="O82:O83"/>
    <mergeCell ref="A81:A83"/>
    <mergeCell ref="B81:D81"/>
    <mergeCell ref="E81:F81"/>
    <mergeCell ref="G81:O81"/>
    <mergeCell ref="P81:P83"/>
    <mergeCell ref="L70:L71"/>
    <mergeCell ref="M70:M71"/>
    <mergeCell ref="N70:N71"/>
    <mergeCell ref="O70:O71"/>
    <mergeCell ref="A80:Q80"/>
    <mergeCell ref="A67:Q67"/>
    <mergeCell ref="A68:Q68"/>
    <mergeCell ref="A69:A71"/>
    <mergeCell ref="B69:D69"/>
    <mergeCell ref="E69:F69"/>
    <mergeCell ref="G69:O69"/>
    <mergeCell ref="P69:P71"/>
    <mergeCell ref="B70:B71"/>
    <mergeCell ref="C70:C71"/>
    <mergeCell ref="D70:D71"/>
    <mergeCell ref="E70:E71"/>
    <mergeCell ref="F70:F71"/>
    <mergeCell ref="G70:G71"/>
    <mergeCell ref="H70:I70"/>
    <mergeCell ref="J70:J71"/>
    <mergeCell ref="K70:K71"/>
    <mergeCell ref="A63:C63"/>
    <mergeCell ref="D63:J63"/>
    <mergeCell ref="K63:N63"/>
    <mergeCell ref="O63:Q63"/>
    <mergeCell ref="A65:C65"/>
    <mergeCell ref="D65:J65"/>
    <mergeCell ref="A56:Q56"/>
    <mergeCell ref="A57:A58"/>
    <mergeCell ref="B57:E57"/>
    <mergeCell ref="F57:I57"/>
    <mergeCell ref="A61:Q61"/>
    <mergeCell ref="Q50:Q52"/>
    <mergeCell ref="R50:R52"/>
    <mergeCell ref="B51:B52"/>
    <mergeCell ref="C51:C52"/>
    <mergeCell ref="D51:D52"/>
    <mergeCell ref="E51:E52"/>
    <mergeCell ref="F51:F52"/>
    <mergeCell ref="G51:G52"/>
    <mergeCell ref="H51:I51"/>
    <mergeCell ref="J51:J52"/>
    <mergeCell ref="K51:K52"/>
    <mergeCell ref="L51:L52"/>
    <mergeCell ref="M51:M52"/>
    <mergeCell ref="N51:N52"/>
    <mergeCell ref="O51:O52"/>
    <mergeCell ref="A50:A52"/>
    <mergeCell ref="B50:D50"/>
    <mergeCell ref="E50:F50"/>
    <mergeCell ref="G50:O50"/>
    <mergeCell ref="P50:P52"/>
    <mergeCell ref="L39:L40"/>
    <mergeCell ref="M39:M40"/>
    <mergeCell ref="N39:N40"/>
    <mergeCell ref="O39:O40"/>
    <mergeCell ref="A49:Q49"/>
    <mergeCell ref="A36:Q36"/>
    <mergeCell ref="A37:Q37"/>
    <mergeCell ref="A38:A40"/>
    <mergeCell ref="B38:D38"/>
    <mergeCell ref="E38:F38"/>
    <mergeCell ref="G38:O38"/>
    <mergeCell ref="P38:P40"/>
    <mergeCell ref="B39:B40"/>
    <mergeCell ref="C39:C40"/>
    <mergeCell ref="D39:D40"/>
    <mergeCell ref="E39:E40"/>
    <mergeCell ref="F39:F40"/>
    <mergeCell ref="G39:G40"/>
    <mergeCell ref="H39:I39"/>
    <mergeCell ref="J39:J40"/>
    <mergeCell ref="K39:K40"/>
    <mergeCell ref="A32:C32"/>
    <mergeCell ref="D32:J32"/>
    <mergeCell ref="K32:N32"/>
    <mergeCell ref="O32:Q32"/>
    <mergeCell ref="A34:C34"/>
    <mergeCell ref="D34:J34"/>
    <mergeCell ref="A25:Q25"/>
    <mergeCell ref="A26:A27"/>
    <mergeCell ref="B26:E26"/>
    <mergeCell ref="F26:I26"/>
    <mergeCell ref="A30:Q30"/>
    <mergeCell ref="R19:R21"/>
    <mergeCell ref="B20:B21"/>
    <mergeCell ref="C20:C21"/>
    <mergeCell ref="D20:D21"/>
    <mergeCell ref="E20:E21"/>
    <mergeCell ref="F20:F21"/>
    <mergeCell ref="G20:G21"/>
    <mergeCell ref="H20:I20"/>
    <mergeCell ref="J20:J21"/>
    <mergeCell ref="K20:K21"/>
    <mergeCell ref="L20:L21"/>
    <mergeCell ref="M20:M21"/>
    <mergeCell ref="N20:N21"/>
    <mergeCell ref="O20:O21"/>
    <mergeCell ref="O12:O13"/>
    <mergeCell ref="A18:Q18"/>
    <mergeCell ref="A19:A21"/>
    <mergeCell ref="B19:D19"/>
    <mergeCell ref="E19:F19"/>
    <mergeCell ref="G19:O19"/>
    <mergeCell ref="P19:P21"/>
    <mergeCell ref="Q19:Q21"/>
    <mergeCell ref="J12:J13"/>
    <mergeCell ref="K12:K13"/>
    <mergeCell ref="L12:L13"/>
    <mergeCell ref="M12:M13"/>
    <mergeCell ref="N12:N13"/>
    <mergeCell ref="A7:C7"/>
    <mergeCell ref="D7:J7"/>
    <mergeCell ref="A9:Q9"/>
    <mergeCell ref="A10:Q10"/>
    <mergeCell ref="A11:A13"/>
    <mergeCell ref="B11:D11"/>
    <mergeCell ref="E11:F11"/>
    <mergeCell ref="G11:O11"/>
    <mergeCell ref="P11:P13"/>
    <mergeCell ref="B12:B13"/>
    <mergeCell ref="C12:C13"/>
    <mergeCell ref="D12:D13"/>
    <mergeCell ref="E12:E13"/>
    <mergeCell ref="F12:F13"/>
    <mergeCell ref="G12:G13"/>
    <mergeCell ref="H12:I12"/>
    <mergeCell ref="A1:Q1"/>
    <mergeCell ref="A3:Q3"/>
    <mergeCell ref="A5:C5"/>
    <mergeCell ref="D5:J5"/>
    <mergeCell ref="K5:N5"/>
    <mergeCell ref="O5:Q5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"/>
  <sheetViews>
    <sheetView workbookViewId="0">
      <selection sqref="A1:Q1"/>
    </sheetView>
  </sheetViews>
  <sheetFormatPr defaultRowHeight="10.5" x14ac:dyDescent="0.15"/>
  <cols>
    <col min="1" max="1" width="23.85546875" customWidth="1"/>
    <col min="2" max="7" width="22.85546875" customWidth="1"/>
    <col min="8" max="14" width="15.28515625" customWidth="1"/>
    <col min="15" max="16" width="17.140625" customWidth="1"/>
    <col min="17" max="18" width="19.140625" customWidth="1"/>
  </cols>
  <sheetData>
    <row r="1" spans="1:17" ht="24.95" customHeight="1" x14ac:dyDescent="0.15">
      <c r="A1" s="20" t="s">
        <v>130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</row>
    <row r="2" spans="1:17" ht="15" customHeight="1" x14ac:dyDescent="0.15"/>
    <row r="3" spans="1:17" ht="15" customHeight="1" x14ac:dyDescent="0.15"/>
    <row r="4" spans="1:17" ht="20.100000000000001" customHeight="1" x14ac:dyDescent="0.15">
      <c r="A4" s="22" t="s">
        <v>131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</row>
  </sheetData>
  <sheetProtection password="9A92" sheet="1" objects="1" scenarios="1"/>
  <mergeCells count="2">
    <mergeCell ref="A1:Q1"/>
    <mergeCell ref="A4:Q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2"/>
  <sheetViews>
    <sheetView workbookViewId="0">
      <selection sqref="A1:N1"/>
    </sheetView>
  </sheetViews>
  <sheetFormatPr defaultRowHeight="10.5" x14ac:dyDescent="0.15"/>
  <cols>
    <col min="1" max="1" width="57.28515625" customWidth="1"/>
    <col min="2" max="3" width="28.7109375" customWidth="1"/>
    <col min="4" max="14" width="17.140625" customWidth="1"/>
  </cols>
  <sheetData>
    <row r="1" spans="1:14" ht="24.95" customHeight="1" x14ac:dyDescent="0.15">
      <c r="A1" s="31" t="s">
        <v>132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</row>
    <row r="2" spans="1:14" ht="24.95" customHeight="1" x14ac:dyDescent="0.15">
      <c r="A2" s="21" t="s">
        <v>133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</row>
    <row r="3" spans="1:14" ht="15" customHeight="1" x14ac:dyDescent="0.15"/>
    <row r="4" spans="1:14" ht="30" customHeight="1" x14ac:dyDescent="0.15">
      <c r="A4" s="24" t="s">
        <v>134</v>
      </c>
      <c r="B4" s="24" t="s">
        <v>59</v>
      </c>
      <c r="C4" s="24" t="s">
        <v>135</v>
      </c>
      <c r="D4" s="24"/>
      <c r="E4" s="24"/>
      <c r="F4" s="24" t="s">
        <v>136</v>
      </c>
      <c r="G4" s="24"/>
      <c r="H4" s="24"/>
      <c r="I4" s="24" t="s">
        <v>137</v>
      </c>
      <c r="J4" s="24"/>
      <c r="K4" s="24"/>
      <c r="L4" s="24" t="s">
        <v>138</v>
      </c>
      <c r="M4" s="24"/>
      <c r="N4" s="24"/>
    </row>
    <row r="5" spans="1:14" ht="30" customHeight="1" x14ac:dyDescent="0.15">
      <c r="A5" s="24"/>
      <c r="B5" s="24"/>
      <c r="C5" s="24" t="s">
        <v>139</v>
      </c>
      <c r="D5" s="24" t="s">
        <v>65</v>
      </c>
      <c r="E5" s="24"/>
      <c r="F5" s="24" t="s">
        <v>140</v>
      </c>
      <c r="G5" s="24" t="s">
        <v>141</v>
      </c>
      <c r="H5" s="24" t="s">
        <v>142</v>
      </c>
      <c r="I5" s="24" t="s">
        <v>140</v>
      </c>
      <c r="J5" s="24" t="s">
        <v>141</v>
      </c>
      <c r="K5" s="24" t="s">
        <v>142</v>
      </c>
      <c r="L5" s="24" t="s">
        <v>140</v>
      </c>
      <c r="M5" s="24" t="s">
        <v>141</v>
      </c>
      <c r="N5" s="24" t="s">
        <v>142</v>
      </c>
    </row>
    <row r="6" spans="1:14" ht="30" customHeight="1" x14ac:dyDescent="0.15">
      <c r="A6" s="24"/>
      <c r="B6" s="24"/>
      <c r="C6" s="24"/>
      <c r="D6" s="5" t="s">
        <v>72</v>
      </c>
      <c r="E6" s="5" t="s">
        <v>73</v>
      </c>
      <c r="F6" s="24"/>
      <c r="G6" s="24"/>
      <c r="H6" s="24"/>
      <c r="I6" s="24"/>
      <c r="J6" s="24"/>
      <c r="K6" s="24"/>
      <c r="L6" s="24"/>
      <c r="M6" s="24"/>
      <c r="N6" s="24"/>
    </row>
    <row r="7" spans="1:14" ht="15" customHeight="1" x14ac:dyDescent="0.15">
      <c r="A7" s="5">
        <v>1</v>
      </c>
      <c r="B7" s="5">
        <v>2</v>
      </c>
      <c r="C7" s="5">
        <v>3</v>
      </c>
      <c r="D7" s="5">
        <v>4</v>
      </c>
      <c r="E7" s="5">
        <v>5</v>
      </c>
      <c r="F7" s="5">
        <v>6</v>
      </c>
      <c r="G7" s="5">
        <v>7</v>
      </c>
      <c r="H7" s="5">
        <v>8</v>
      </c>
      <c r="I7" s="5">
        <v>9</v>
      </c>
      <c r="J7" s="5">
        <v>10</v>
      </c>
      <c r="K7" s="5">
        <v>11</v>
      </c>
      <c r="L7" s="5">
        <v>12</v>
      </c>
      <c r="M7" s="5">
        <v>13</v>
      </c>
      <c r="N7" s="5">
        <v>14</v>
      </c>
    </row>
    <row r="8" spans="1:14" ht="30" customHeight="1" x14ac:dyDescent="0.15">
      <c r="A8" s="6" t="s">
        <v>52</v>
      </c>
      <c r="B8" s="5" t="s">
        <v>74</v>
      </c>
      <c r="C8" s="6" t="s">
        <v>90</v>
      </c>
      <c r="D8" s="5" t="s">
        <v>79</v>
      </c>
      <c r="E8" s="5" t="s">
        <v>80</v>
      </c>
      <c r="F8" s="7">
        <v>25136</v>
      </c>
      <c r="G8" s="7">
        <v>21928</v>
      </c>
      <c r="H8" s="7">
        <f>F8-G8</f>
        <v>3208</v>
      </c>
      <c r="I8" s="7">
        <v>10594.29882</v>
      </c>
      <c r="J8" s="7">
        <v>7668.8832400000001</v>
      </c>
      <c r="K8" s="7">
        <f>I8-J8</f>
        <v>2925.4155799999999</v>
      </c>
      <c r="L8" s="7">
        <v>0</v>
      </c>
      <c r="M8" s="7">
        <v>0</v>
      </c>
      <c r="N8" s="7">
        <f>L8-M8</f>
        <v>0</v>
      </c>
    </row>
    <row r="9" spans="1:14" ht="60" customHeight="1" x14ac:dyDescent="0.15">
      <c r="A9" s="6" t="s">
        <v>143</v>
      </c>
      <c r="B9" s="5" t="s">
        <v>98</v>
      </c>
      <c r="C9" s="6" t="s">
        <v>111</v>
      </c>
      <c r="D9" s="5" t="s">
        <v>112</v>
      </c>
      <c r="E9" s="5" t="s">
        <v>113</v>
      </c>
      <c r="F9" s="7">
        <v>13</v>
      </c>
      <c r="G9" s="7">
        <v>14</v>
      </c>
      <c r="H9" s="7">
        <f>F9-G9</f>
        <v>-1</v>
      </c>
      <c r="I9" s="7">
        <v>6101.7803199999998</v>
      </c>
      <c r="J9" s="7">
        <v>4418.0401300000003</v>
      </c>
      <c r="K9" s="7">
        <f>I9-J9</f>
        <v>1683.7401899999995</v>
      </c>
      <c r="L9" s="7">
        <v>749.69998999999996</v>
      </c>
      <c r="M9" s="7">
        <v>637.92534000000001</v>
      </c>
      <c r="N9" s="7">
        <f>L9-M9</f>
        <v>111.77464999999995</v>
      </c>
    </row>
    <row r="10" spans="1:14" ht="45" customHeight="1" x14ac:dyDescent="0.15">
      <c r="A10" s="6" t="s">
        <v>115</v>
      </c>
      <c r="B10" s="5" t="s">
        <v>117</v>
      </c>
      <c r="C10" s="6" t="s">
        <v>111</v>
      </c>
      <c r="D10" s="5" t="s">
        <v>112</v>
      </c>
      <c r="E10" s="5" t="s">
        <v>113</v>
      </c>
      <c r="F10" s="7">
        <v>29</v>
      </c>
      <c r="G10" s="7">
        <v>29</v>
      </c>
      <c r="H10" s="7">
        <f>F10-G10</f>
        <v>0</v>
      </c>
      <c r="I10" s="7">
        <v>13611.663769999999</v>
      </c>
      <c r="J10" s="7">
        <v>9852.3847900000001</v>
      </c>
      <c r="K10" s="7">
        <f>I10-J10</f>
        <v>3759.2789799999991</v>
      </c>
      <c r="L10" s="7">
        <v>0</v>
      </c>
      <c r="M10" s="7">
        <v>0</v>
      </c>
      <c r="N10" s="7">
        <f>L10-M10</f>
        <v>0</v>
      </c>
    </row>
    <row r="11" spans="1:14" ht="30" customHeight="1" x14ac:dyDescent="0.15">
      <c r="A11" s="6" t="s">
        <v>144</v>
      </c>
      <c r="B11" s="5" t="s">
        <v>121</v>
      </c>
      <c r="C11" s="6" t="s">
        <v>90</v>
      </c>
      <c r="D11" s="5" t="s">
        <v>79</v>
      </c>
      <c r="E11" s="5" t="s">
        <v>80</v>
      </c>
      <c r="F11" s="7">
        <v>821</v>
      </c>
      <c r="G11" s="7">
        <v>814</v>
      </c>
      <c r="H11" s="7">
        <f>F11-G11</f>
        <v>7</v>
      </c>
      <c r="I11" s="7">
        <v>346.03433000000001</v>
      </c>
      <c r="J11" s="7">
        <v>250.74762000000001</v>
      </c>
      <c r="K11" s="7">
        <f>I11-J11</f>
        <v>95.286709999999999</v>
      </c>
      <c r="L11" s="7">
        <v>187.42500999999999</v>
      </c>
      <c r="M11" s="7">
        <v>159.48134999999999</v>
      </c>
      <c r="N11" s="7">
        <f>L11-M11</f>
        <v>27.943659999999994</v>
      </c>
    </row>
    <row r="12" spans="1:14" ht="20.100000000000001" customHeight="1" x14ac:dyDescent="0.15">
      <c r="A12" s="32" t="s">
        <v>145</v>
      </c>
      <c r="B12" s="32"/>
      <c r="C12" s="32"/>
      <c r="D12" s="32"/>
      <c r="E12" s="32"/>
      <c r="F12" s="8">
        <f t="shared" ref="F12:N12" si="0">SUM(F8:F11)</f>
        <v>25999</v>
      </c>
      <c r="G12" s="8">
        <f t="shared" si="0"/>
        <v>22785</v>
      </c>
      <c r="H12" s="8">
        <f t="shared" si="0"/>
        <v>3214</v>
      </c>
      <c r="I12" s="8">
        <f t="shared" si="0"/>
        <v>30653.777239999999</v>
      </c>
      <c r="J12" s="8">
        <f t="shared" si="0"/>
        <v>22190.055779999999</v>
      </c>
      <c r="K12" s="8">
        <f t="shared" si="0"/>
        <v>8463.7214599999988</v>
      </c>
      <c r="L12" s="8">
        <f t="shared" si="0"/>
        <v>937.125</v>
      </c>
      <c r="M12" s="8">
        <f t="shared" si="0"/>
        <v>797.40669000000003</v>
      </c>
      <c r="N12" s="8">
        <f t="shared" si="0"/>
        <v>139.71830999999995</v>
      </c>
    </row>
  </sheetData>
  <sheetProtection password="9A92" sheet="1" objects="1" scenarios="1"/>
  <mergeCells count="20">
    <mergeCell ref="L5:L6"/>
    <mergeCell ref="M5:M6"/>
    <mergeCell ref="N5:N6"/>
    <mergeCell ref="A12:E12"/>
    <mergeCell ref="A1:N1"/>
    <mergeCell ref="A2:N2"/>
    <mergeCell ref="A4:A6"/>
    <mergeCell ref="B4:B6"/>
    <mergeCell ref="C4:E4"/>
    <mergeCell ref="F4:H4"/>
    <mergeCell ref="I4:K4"/>
    <mergeCell ref="L4:N4"/>
    <mergeCell ref="C5:C6"/>
    <mergeCell ref="D5:E5"/>
    <mergeCell ref="F5:F6"/>
    <mergeCell ref="G5:G6"/>
    <mergeCell ref="H5:H6"/>
    <mergeCell ref="I5:I6"/>
    <mergeCell ref="J5:J6"/>
    <mergeCell ref="K5:K6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Титульный лист</vt:lpstr>
      <vt:lpstr>Услуги</vt:lpstr>
      <vt:lpstr>Работы</vt:lpstr>
      <vt:lpstr>Прочие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RePack by Diakov</cp:lastModifiedBy>
  <dcterms:modified xsi:type="dcterms:W3CDTF">2022-10-06T13:34:32Z</dcterms:modified>
</cp:coreProperties>
</file>