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4000" windowHeight="9030" activeTab="3"/>
  </bookViews>
  <sheets>
    <sheet name="Титульный лист" sheetId="1" r:id="rId1"/>
    <sheet name="Услуги" sheetId="2" r:id="rId2"/>
    <sheet name="Работы" sheetId="3" r:id="rId3"/>
    <sheet name="Прочие" sheetId="4" r:id="rId4"/>
  </sheets>
  <calcPr calcId="162913"/>
</workbook>
</file>

<file path=xl/calcChain.xml><?xml version="1.0" encoding="utf-8"?>
<calcChain xmlns="http://schemas.openxmlformats.org/spreadsheetml/2006/main">
  <c r="D8" i="4" l="1"/>
  <c r="C8" i="4"/>
  <c r="E7" i="4"/>
  <c r="E6" i="4"/>
  <c r="E8" i="4" s="1"/>
  <c r="O49" i="2"/>
  <c r="T49" i="2" s="1"/>
  <c r="N42" i="2"/>
  <c r="N41" i="2"/>
  <c r="N40" i="2"/>
  <c r="N39" i="2"/>
  <c r="N38" i="2"/>
  <c r="N37" i="2"/>
  <c r="O23" i="2"/>
  <c r="T23" i="2" s="1"/>
  <c r="N16" i="2"/>
  <c r="N15" i="2"/>
</calcChain>
</file>

<file path=xl/sharedStrings.xml><?xml version="1.0" encoding="utf-8"?>
<sst xmlns="http://schemas.openxmlformats.org/spreadsheetml/2006/main" count="292" uniqueCount="135">
  <si>
    <t>Подписано. Заверено ЭП.</t>
  </si>
  <si>
    <t>УТВЕРЖДАЮ</t>
  </si>
  <si>
    <t>ФИО: Дмитроченко Елена Владимировна</t>
  </si>
  <si>
    <t>Начальник Управления культуры администрации Богородского городского округа МО</t>
  </si>
  <si>
    <t>Должность: Начальник</t>
  </si>
  <si>
    <t>(наименование должности лица, утверждающего документ)</t>
  </si>
  <si>
    <t>Действует c 13.03.2023 11:47:00 по: 05.06.2024 11:47:00</t>
  </si>
  <si>
    <t>Дмитроченко Е.В.</t>
  </si>
  <si>
    <t>Серийный номер: 1DDAD396FB8EA5339EBFDF7015D44BAF98466DB7</t>
  </si>
  <si>
    <t>(подпись)</t>
  </si>
  <si>
    <t>(расшифровка подписи)</t>
  </si>
  <si>
    <t>Издатель: Казначейство России</t>
  </si>
  <si>
    <t>«___» _______________ ____ г.</t>
  </si>
  <si>
    <t>Время подписания: 03.07.2023 12:26:19</t>
  </si>
  <si>
    <t>(дата утверждения)</t>
  </si>
  <si>
    <t>ОТЧЕТ</t>
  </si>
  <si>
    <t>о выполнении муниципального задания №8/2-2023</t>
  </si>
  <si>
    <t>на 2023 год и на плановый период 2024 и 2025 годов</t>
  </si>
  <si>
    <t>от 03.07.2023г.</t>
  </si>
  <si>
    <t>Наименование муниципального учреждения Богородского городского округа:</t>
  </si>
  <si>
    <t>Коды</t>
  </si>
  <si>
    <t>Муниципальное бюджетное учреждение культуры "Сельский Дом культуры "Центральный"</t>
  </si>
  <si>
    <t>Дата</t>
  </si>
  <si>
    <t>03.07.2023</t>
  </si>
  <si>
    <t>Виды деятельности муниципального учреждения  Богородского городского округа:</t>
  </si>
  <si>
    <t>По сводному реестру</t>
  </si>
  <si>
    <t>463D3231</t>
  </si>
  <si>
    <t>- создание и организация работы коллективов, студий и кружков любительского художественного творчества, народных театров, музеев, любительских объединений, клубов  и других клубных формирований по культурно-познавательным, историко-краеведческим, научно-техническим, природно-экологическим, культурно-бытовым, коллекционно-собирательским и иным интересам;</t>
  </si>
  <si>
    <t>По ОКВЭД</t>
  </si>
  <si>
    <t>90.04.3</t>
  </si>
  <si>
    <t>- организация и проведение фестивалей, смотров, конкурсов, выставок и других форм показа  результатов творческой деятельности клубных формирований;</t>
  </si>
  <si>
    <t>- организация и постановка театральных, оперных и балетных представлений, концертов и прочих сценических выступлений, в том числе с участием профессиональных коллективов, исполнителей и авторов;</t>
  </si>
  <si>
    <t>- организация работы разнообразных консультаций и лекториев, народных университетов, школ и курсов прикладных знаний и навыков;</t>
  </si>
  <si>
    <t>- проведение тематических вечеров, устных журналов, циклов творческих встреч и других форм просветительской деятельности, в том числе на абонементной основе;</t>
  </si>
  <si>
    <t>- проведение массовых театрализованных праздников и представлений, народных гуляний, обрядов и ритуалов в соответствии с региональными и местными обычаями и традициями;</t>
  </si>
  <si>
    <t>- организация досуга различных групп населения, в том числе проведение вечеров отдыха и танцев, дискотек, молодежных балов, карнавалов, детских утренников, игровых и других культурно-развлекательных программ;</t>
  </si>
  <si>
    <t>- создание благоприятных условий для неформального общения посетителей клубного учреждения (организация работы различного рода клубных гостиных, салонов кафе, уголков живой природы, игротек, читальных залов и т.п.);</t>
  </si>
  <si>
    <t>- организация работы молодежных, детских клубов и любительских объединений, проведение культурно-досуговых мероприятий для детей и молодежи: праздников, конкурсов, смотров, акций, фестивалей, диспутов, дискуссий, бесед, встреч, слетов и др.;</t>
  </si>
  <si>
    <t>- оказание по социально-творческим заказам, другим договорам с юридическими и физическими лицами консультативной, методической и организационно-технической помощи в подготовке и проведении различных культурно-досуговых мероприятий, а также предоставление сопутствующих услуг: прокат музыкальных инструментов, реквизита, продажа репертуарно-методических материалов и т.п.;</t>
  </si>
  <si>
    <t>- создание  произведений искусства;</t>
  </si>
  <si>
    <t>- художественное, литературное и исполнительское творчество;</t>
  </si>
  <si>
    <t>- организация и постановка театральных представлений, концертов и прочих сценических выступлений;</t>
  </si>
  <si>
    <t>Вид муниципального учреждения  Богородского городского округа:</t>
  </si>
  <si>
    <t>Учреждение клубного типа</t>
  </si>
  <si>
    <t>Периодичность</t>
  </si>
  <si>
    <t>ежеквартально</t>
  </si>
  <si>
    <t>Период предоставления</t>
  </si>
  <si>
    <t>полугодие</t>
  </si>
  <si>
    <t>Часть 1. Сведения об оказываемых муниципальных услугах</t>
  </si>
  <si>
    <t>Раздел  1</t>
  </si>
  <si>
    <t>1. Наименование муниципальной услуги</t>
  </si>
  <si>
    <t>Организация и проведение мероприятий (бесплатно)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</si>
  <si>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</si>
  <si>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47.006.0</t>
  </si>
  <si>
    <t>2. Категории потребителей муниципальной услуги</t>
  </si>
  <si>
    <t>Физические лица</t>
  </si>
  <si>
    <t>3. Сведения о фактическом достижении показателей, характеризующих объем и (или) качество муниципальной услуги:</t>
  </si>
  <si>
    <t>3.1. Сведения о фактическом достижении показателей, характеризующих качество муниципальной услуги:</t>
  </si>
  <si>
    <t>№ п/п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</si>
  <si>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</si>
  <si>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</si>
  <si>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</si>
  <si>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</si>
  <si>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(наименование показателя)</t>
  </si>
  <si>
    <t>единица измерения по ОКЕИ</t>
  </si>
  <si>
    <t>утверждено в МЗ на год</t>
  </si>
  <si>
    <t>исполнено на отчетную дату</t>
  </si>
  <si>
    <t>ожидаемое исполнение за год</t>
  </si>
  <si>
    <t>отклонение</t>
  </si>
  <si>
    <t>причина отклонения</t>
  </si>
  <si>
    <t>наименование</t>
  </si>
  <si>
    <t>код</t>
  </si>
  <si>
    <t>1</t>
  </si>
  <si>
    <t>900400О.99.0.ББ72АА00001</t>
  </si>
  <si>
    <t>Культурно-массовых (иной деятельности, в результате которой сохраняются, создаются, распространяются и осваиваются культурные ценности)</t>
  </si>
  <si>
    <t>-</t>
  </si>
  <si>
    <t>На территории Российской Федерации</t>
  </si>
  <si>
    <t>Количество проведенных мероприятий</t>
  </si>
  <si>
    <t>Штука</t>
  </si>
  <si>
    <t>796</t>
  </si>
  <si>
    <t>2</t>
  </si>
  <si>
    <t>Количество участников</t>
  </si>
  <si>
    <t>Человек</t>
  </si>
  <si>
    <t>792</t>
  </si>
  <si>
    <t>3.2. Сведения о фактическом достижении показателей, характеризующих объем муниципальной услуги:</t>
  </si>
  <si>
    <t>Показатель объема муниципальной услуги</t>
  </si>
  <si>
    <t>Нормативые затраты на единицу муниципальной услуги, тыс. рублей</t>
  </si>
  <si>
    <t>Средний размер платы (цена, тариф), утвержденный МЗ, тыс. рублей</t>
  </si>
  <si>
    <t>Средний размер платы (цена, тариф), сложившийся по итогам года, тыс.рублей</t>
  </si>
  <si>
    <t>Затраты на оказание муниципальной услуги, соответствующие недостигнутым показателям объема, тыс. рублей</t>
  </si>
  <si>
    <t>Тип мероприятий</t>
  </si>
  <si>
    <t>утверждено в МЗ на отчетную дату</t>
  </si>
  <si>
    <t>Ожидаемое исполнение за год</t>
  </si>
  <si>
    <t>Количество участников мероприятий</t>
  </si>
  <si>
    <t>Раздел  2</t>
  </si>
  <si>
    <t>Организация деятельности клубных формирований и формирований самодеятельного народного творчества (бесплатно)</t>
  </si>
  <si>
    <t>47.012.0</t>
  </si>
  <si>
    <t>949916О.99.0.ББ78АА00003</t>
  </si>
  <si>
    <t>С учетом всех форм</t>
  </si>
  <si>
    <t>В стационарных условиях</t>
  </si>
  <si>
    <t>Доля мероприятий для взрослых от общего количества проведенных мероприятий</t>
  </si>
  <si>
    <t>Процент</t>
  </si>
  <si>
    <t>744</t>
  </si>
  <si>
    <t>3</t>
  </si>
  <si>
    <t>Доля мероприятий для детей и юношества от общего количества проведенных мероприятий</t>
  </si>
  <si>
    <t>4</t>
  </si>
  <si>
    <t>Доля участников вокальных и хоровых секций (кружков)</t>
  </si>
  <si>
    <t>5</t>
  </si>
  <si>
    <t>Доля участников декоративно-прикладных секций (кружков)</t>
  </si>
  <si>
    <t>6</t>
  </si>
  <si>
    <t>Доля участников театральных секций (кружков)</t>
  </si>
  <si>
    <t>7</t>
  </si>
  <si>
    <t>Доля участников хореографических секций (кружков)</t>
  </si>
  <si>
    <t>Тип формирований</t>
  </si>
  <si>
    <t>Способы обслуживания</t>
  </si>
  <si>
    <t>Количество клубных формирований</t>
  </si>
  <si>
    <t>Единиц</t>
  </si>
  <si>
    <t>642</t>
  </si>
  <si>
    <t>Директор</t>
  </si>
  <si>
    <t>Коваль И.В.</t>
  </si>
  <si>
    <t>Часть 2. Сведения о выполняемых работах</t>
  </si>
  <si>
    <t>Не предусмотрено</t>
  </si>
  <si>
    <t>Часть 3. Сводная информация об использовании средств, предусмотренных на финансовое обеспечение МЗ</t>
  </si>
  <si>
    <t>Использование средств, предусмотренных на финансовое обеспечение оказания муниципальной услуги (выполнения работы) (за счет средств бюджета Богородского городского округа, тыс. руб.)</t>
  </si>
  <si>
    <t>Использование средств, предусмотренных на финансовое обеспечение оказания муниципальной услуги (выполнения работы) (за счет платной деятельности, тыс. руб.)</t>
  </si>
  <si>
    <t>Отклонение</t>
  </si>
  <si>
    <t>Итого:</t>
  </si>
  <si>
    <t>Руководитель учреждения</t>
  </si>
  <si>
    <t>(должность)</t>
  </si>
  <si>
    <t>от "_____" ____________ 20__ года</t>
  </si>
  <si>
    <t>ФИО: Коваль Ирина Викторовна</t>
  </si>
  <si>
    <t>Должность: Директор</t>
  </si>
  <si>
    <t>Действует c 15.08.2022 11:37:00 по: 08.11.2023 11:37:00</t>
  </si>
  <si>
    <t>Серийный номер: 4BA815AC48108D34D738D1602EEF48BC92F927F8</t>
  </si>
  <si>
    <t>Время подписания: 03.07.2023 12:22:49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</si>
</sst>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8"/>
      <color rgb="FF000000"/>
      <name val="Verdana"/>
    </font>
    <font>
      <b/>
      <sz val="16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9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7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3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0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4" fillId="6" borderId="4" applyBorder="0">
      <alignment horizontal="center" vertical="center" wrapText="1"/>
    </xf>
    <xf numFmtId="0" fontId="17" fillId="19" borderId="17" applyBorder="0">
      <alignment horizontal="right" vertical="center" wrapText="1"/>
    </xf>
    <xf numFmtId="0" fontId="20" fillId="22" borderId="20" applyBorder="0">
      <alignment horizontal="right" vertical="center" wrapText="1"/>
    </xf>
    <xf numFmtId="0" fontId="22" fillId="24" borderId="22" applyBorder="0">
      <alignment horizontal="left" vertical="center" wrapText="1"/>
    </xf>
    <xf numFmtId="0" fontId="23" fillId="25" borderId="23" applyBorder="0">
      <alignment horizontal="right" wrapText="1"/>
    </xf>
    <xf numFmtId="0" fontId="26" fillId="28" borderId="26" applyBorder="0">
      <alignment horizontal="center" wrapText="1"/>
    </xf>
    <xf numFmtId="0" fontId="27" fillId="29" borderId="27" applyBorder="0">
      <alignment horizontal="center" vertical="center" wrapText="1"/>
    </xf>
  </cellStyleXfs>
  <cellXfs count="35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right" vertical="center" wrapTex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4" fontId="20" fillId="22" borderId="20" xfId="0" applyNumberFormat="1" applyFont="1" applyFill="1" applyBorder="1" applyAlignment="1">
      <alignment horizontal="right" vertical="center" wrapText="1" indent="1"/>
    </xf>
    <xf numFmtId="0" fontId="22" fillId="24" borderId="22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center" vertical="center" wrapText="1"/>
    </xf>
    <xf numFmtId="0" fontId="26" fillId="28" borderId="26" xfId="0" applyFont="1" applyFill="1" applyBorder="1" applyAlignment="1" applyProtection="1">
      <alignment horizontal="center" wrapText="1"/>
      <protection locked="0"/>
    </xf>
    <xf numFmtId="0" fontId="30" fillId="32" borderId="30" xfId="0" applyFont="1" applyFill="1" applyBorder="1" applyAlignment="1">
      <alignment horizontal="left" vertical="center" wrapText="1"/>
    </xf>
    <xf numFmtId="0" fontId="31" fillId="33" borderId="31" xfId="0" applyFont="1" applyFill="1" applyBorder="1" applyAlignment="1">
      <alignment horizontal="left" vertical="center" wrapText="1"/>
    </xf>
    <xf numFmtId="0" fontId="32" fillId="34" borderId="32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15" fillId="17" borderId="15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7" fillId="19" borderId="17" xfId="0" applyFont="1" applyFill="1" applyBorder="1" applyAlignment="1">
      <alignment horizontal="right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23" fillId="25" borderId="23" xfId="0" applyFont="1" applyFill="1" applyBorder="1" applyAlignment="1">
      <alignment horizontal="right" wrapText="1"/>
    </xf>
    <xf numFmtId="0" fontId="24" fillId="26" borderId="24" xfId="0" applyFont="1" applyFill="1" applyBorder="1" applyAlignment="1">
      <alignment horizontal="center" vertical="center" wrapText="1"/>
    </xf>
    <xf numFmtId="0" fontId="22" fillId="24" borderId="22" xfId="0" applyFont="1" applyFill="1" applyBorder="1" applyAlignment="1">
      <alignment horizontal="left" vertical="center" wrapText="1"/>
    </xf>
    <xf numFmtId="0" fontId="30" fillId="32" borderId="30" xfId="0" applyFont="1" applyFill="1" applyBorder="1" applyAlignment="1">
      <alignment horizontal="left" vertical="center" wrapText="1"/>
    </xf>
    <xf numFmtId="0" fontId="31" fillId="33" borderId="31" xfId="0" applyFont="1" applyFill="1" applyBorder="1" applyAlignment="1">
      <alignment horizontal="left" vertical="center" wrapText="1"/>
    </xf>
    <xf numFmtId="0" fontId="32" fillId="34" borderId="32" xfId="0" applyFont="1" applyFill="1" applyBorder="1" applyAlignment="1">
      <alignment horizontal="left" vertical="center" wrapText="1"/>
    </xf>
  </cellXfs>
  <cellStyles count="10">
    <cellStyle name="bold_border_right_num" xfId="5"/>
    <cellStyle name="border_center_str" xfId="9"/>
    <cellStyle name="bot_center_str12b" xfId="2"/>
    <cellStyle name="bottom_left_str" xfId="7"/>
    <cellStyle name="center_str12" xfId="3"/>
    <cellStyle name="left_str" xfId="6"/>
    <cellStyle name="p_bottom_center_str" xfId="8"/>
    <cellStyle name="right_str8" xfId="4"/>
    <cellStyle name="title" xfId="1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workbookViewId="0"/>
  </sheetViews>
  <sheetFormatPr defaultRowHeight="10.5" x14ac:dyDescent="0.15"/>
  <cols>
    <col min="1" max="1" width="28.7109375" customWidth="1"/>
    <col min="2" max="2" width="76.42578125" customWidth="1"/>
    <col min="3" max="3" width="28.7109375" customWidth="1"/>
    <col min="4" max="4" width="3.85546875" customWidth="1"/>
    <col min="5" max="5" width="17.140625" customWidth="1"/>
    <col min="6" max="6" width="34.42578125" customWidth="1"/>
  </cols>
  <sheetData>
    <row r="1" spans="1:6" ht="15" customHeight="1" x14ac:dyDescent="0.15"/>
    <row r="2" spans="1:6" ht="20.100000000000001" customHeight="1" x14ac:dyDescent="0.15"/>
    <row r="3" spans="1:6" ht="15" customHeight="1" x14ac:dyDescent="0.15"/>
    <row r="4" spans="1:6" ht="20.100000000000001" customHeight="1" x14ac:dyDescent="0.15">
      <c r="B4" s="14" t="s">
        <v>0</v>
      </c>
      <c r="E4" s="17" t="s">
        <v>1</v>
      </c>
      <c r="F4" s="17"/>
    </row>
    <row r="5" spans="1:6" ht="50.1" customHeight="1" x14ac:dyDescent="0.15">
      <c r="B5" s="15" t="s">
        <v>2</v>
      </c>
      <c r="E5" s="18" t="s">
        <v>3</v>
      </c>
      <c r="F5" s="18"/>
    </row>
    <row r="6" spans="1:6" ht="30" customHeight="1" x14ac:dyDescent="0.15">
      <c r="B6" s="15" t="s">
        <v>4</v>
      </c>
      <c r="E6" s="19" t="s">
        <v>5</v>
      </c>
      <c r="F6" s="19"/>
    </row>
    <row r="7" spans="1:6" ht="30" customHeight="1" x14ac:dyDescent="0.15">
      <c r="B7" s="15" t="s">
        <v>6</v>
      </c>
      <c r="E7" s="1"/>
      <c r="F7" s="1" t="s">
        <v>7</v>
      </c>
    </row>
    <row r="8" spans="1:6" ht="15" customHeight="1" x14ac:dyDescent="0.15">
      <c r="B8" s="15" t="s">
        <v>8</v>
      </c>
      <c r="E8" s="4" t="s">
        <v>9</v>
      </c>
      <c r="F8" s="4" t="s">
        <v>10</v>
      </c>
    </row>
    <row r="9" spans="1:6" ht="20.100000000000001" customHeight="1" x14ac:dyDescent="0.15">
      <c r="B9" s="15" t="s">
        <v>11</v>
      </c>
      <c r="E9" s="20" t="s">
        <v>12</v>
      </c>
      <c r="F9" s="20"/>
    </row>
    <row r="10" spans="1:6" ht="15" customHeight="1" x14ac:dyDescent="0.15">
      <c r="B10" s="16" t="s">
        <v>13</v>
      </c>
      <c r="E10" s="19" t="s">
        <v>14</v>
      </c>
      <c r="F10" s="19"/>
    </row>
    <row r="11" spans="1:6" ht="15" customHeight="1" x14ac:dyDescent="0.15"/>
    <row r="12" spans="1:6" ht="20.100000000000001" customHeight="1" x14ac:dyDescent="0.15">
      <c r="A12" s="20" t="s">
        <v>15</v>
      </c>
      <c r="B12" s="20"/>
      <c r="C12" s="20"/>
      <c r="D12" s="20"/>
      <c r="E12" s="20"/>
      <c r="F12" s="20"/>
    </row>
    <row r="13" spans="1:6" ht="20.100000000000001" customHeight="1" x14ac:dyDescent="0.15">
      <c r="A13" s="20" t="s">
        <v>16</v>
      </c>
      <c r="B13" s="20"/>
      <c r="C13" s="20"/>
      <c r="D13" s="20"/>
      <c r="E13" s="20"/>
      <c r="F13" s="20"/>
    </row>
    <row r="14" spans="1:6" ht="20.100000000000001" customHeight="1" x14ac:dyDescent="0.15">
      <c r="A14" s="20" t="s">
        <v>17</v>
      </c>
      <c r="B14" s="20"/>
      <c r="C14" s="20"/>
      <c r="D14" s="20"/>
      <c r="E14" s="20"/>
      <c r="F14" s="20"/>
    </row>
    <row r="15" spans="1:6" ht="20.100000000000001" customHeight="1" x14ac:dyDescent="0.15">
      <c r="A15" s="20" t="s">
        <v>18</v>
      </c>
      <c r="B15" s="20"/>
      <c r="C15" s="20"/>
      <c r="D15" s="20"/>
      <c r="E15" s="20"/>
      <c r="F15" s="20"/>
    </row>
    <row r="16" spans="1:6" ht="30" customHeight="1" x14ac:dyDescent="0.15">
      <c r="A16" s="21" t="s">
        <v>19</v>
      </c>
      <c r="B16" s="21"/>
      <c r="C16" s="21"/>
      <c r="D16" s="2"/>
      <c r="E16" s="2" t="s">
        <v>20</v>
      </c>
      <c r="F16" s="3"/>
    </row>
    <row r="17" spans="1:6" ht="20.100000000000001" customHeight="1" x14ac:dyDescent="0.15">
      <c r="A17" s="22" t="s">
        <v>21</v>
      </c>
      <c r="B17" s="22"/>
      <c r="C17" s="22"/>
      <c r="D17" s="2"/>
      <c r="E17" s="2" t="s">
        <v>22</v>
      </c>
      <c r="F17" s="3" t="s">
        <v>23</v>
      </c>
    </row>
    <row r="18" spans="1:6" ht="30" customHeight="1" x14ac:dyDescent="0.15">
      <c r="A18" s="21" t="s">
        <v>24</v>
      </c>
      <c r="B18" s="21"/>
      <c r="C18" s="21"/>
      <c r="D18" s="2"/>
      <c r="E18" s="2" t="s">
        <v>25</v>
      </c>
      <c r="F18" s="3" t="s">
        <v>26</v>
      </c>
    </row>
    <row r="19" spans="1:6" ht="60" customHeight="1" x14ac:dyDescent="0.15">
      <c r="A19" s="22" t="s">
        <v>27</v>
      </c>
      <c r="B19" s="22"/>
      <c r="C19" s="22"/>
      <c r="D19" s="20"/>
      <c r="E19" s="20" t="s">
        <v>28</v>
      </c>
      <c r="F19" s="23" t="s">
        <v>29</v>
      </c>
    </row>
    <row r="20" spans="1:6" ht="30" customHeight="1" x14ac:dyDescent="0.15">
      <c r="A20" s="22" t="s">
        <v>30</v>
      </c>
      <c r="B20" s="22"/>
      <c r="C20" s="22"/>
      <c r="D20" s="20"/>
      <c r="E20" s="20"/>
      <c r="F20" s="23"/>
    </row>
    <row r="21" spans="1:6" ht="45" customHeight="1" x14ac:dyDescent="0.15">
      <c r="A21" s="22" t="s">
        <v>31</v>
      </c>
      <c r="B21" s="22"/>
      <c r="C21" s="22"/>
      <c r="D21" s="20"/>
      <c r="E21" s="20"/>
      <c r="F21" s="23"/>
    </row>
    <row r="22" spans="1:6" ht="30" customHeight="1" x14ac:dyDescent="0.15">
      <c r="A22" s="22" t="s">
        <v>32</v>
      </c>
      <c r="B22" s="22"/>
      <c r="C22" s="22"/>
      <c r="D22" s="20"/>
      <c r="E22" s="20"/>
      <c r="F22" s="23"/>
    </row>
    <row r="23" spans="1:6" ht="30" customHeight="1" x14ac:dyDescent="0.15">
      <c r="A23" s="22" t="s">
        <v>33</v>
      </c>
      <c r="B23" s="22"/>
      <c r="C23" s="22"/>
      <c r="D23" s="20"/>
      <c r="E23" s="20"/>
      <c r="F23" s="23"/>
    </row>
    <row r="24" spans="1:6" ht="30" customHeight="1" x14ac:dyDescent="0.15">
      <c r="A24" s="22" t="s">
        <v>34</v>
      </c>
      <c r="B24" s="22"/>
      <c r="C24" s="22"/>
      <c r="D24" s="20"/>
      <c r="E24" s="20"/>
      <c r="F24" s="23"/>
    </row>
    <row r="25" spans="1:6" ht="45" customHeight="1" x14ac:dyDescent="0.15">
      <c r="A25" s="22" t="s">
        <v>35</v>
      </c>
      <c r="B25" s="22"/>
      <c r="C25" s="22"/>
      <c r="D25" s="20"/>
      <c r="E25" s="20"/>
      <c r="F25" s="23"/>
    </row>
    <row r="26" spans="1:6" ht="45" customHeight="1" x14ac:dyDescent="0.15">
      <c r="A26" s="22" t="s">
        <v>36</v>
      </c>
      <c r="B26" s="22"/>
      <c r="C26" s="22"/>
      <c r="D26" s="20"/>
      <c r="E26" s="20"/>
      <c r="F26" s="23"/>
    </row>
    <row r="27" spans="1:6" ht="45" customHeight="1" x14ac:dyDescent="0.15">
      <c r="A27" s="22" t="s">
        <v>37</v>
      </c>
      <c r="B27" s="22"/>
      <c r="C27" s="22"/>
      <c r="D27" s="20"/>
      <c r="E27" s="20"/>
      <c r="F27" s="23"/>
    </row>
    <row r="28" spans="1:6" ht="75" customHeight="1" x14ac:dyDescent="0.15">
      <c r="A28" s="22" t="s">
        <v>38</v>
      </c>
      <c r="B28" s="22"/>
      <c r="C28" s="22"/>
      <c r="D28" s="20"/>
      <c r="E28" s="20"/>
      <c r="F28" s="23"/>
    </row>
    <row r="29" spans="1:6" ht="15" customHeight="1" x14ac:dyDescent="0.15">
      <c r="A29" s="22" t="s">
        <v>39</v>
      </c>
      <c r="B29" s="22"/>
      <c r="C29" s="22"/>
      <c r="D29" s="20"/>
      <c r="E29" s="20"/>
      <c r="F29" s="23"/>
    </row>
    <row r="30" spans="1:6" ht="15" customHeight="1" x14ac:dyDescent="0.15">
      <c r="A30" s="22" t="s">
        <v>40</v>
      </c>
      <c r="B30" s="22"/>
      <c r="C30" s="22"/>
      <c r="D30" s="20"/>
      <c r="E30" s="20"/>
      <c r="F30" s="23"/>
    </row>
    <row r="31" spans="1:6" ht="30" customHeight="1" x14ac:dyDescent="0.15">
      <c r="A31" s="22" t="s">
        <v>41</v>
      </c>
      <c r="B31" s="22"/>
      <c r="C31" s="22"/>
      <c r="D31" s="20"/>
      <c r="E31" s="20"/>
      <c r="F31" s="23"/>
    </row>
    <row r="32" spans="1:6" ht="20.100000000000001" customHeight="1" x14ac:dyDescent="0.15">
      <c r="A32" s="21" t="s">
        <v>42</v>
      </c>
      <c r="B32" s="21"/>
      <c r="C32" s="21"/>
      <c r="D32" s="2"/>
      <c r="E32" s="2"/>
      <c r="F32" s="3"/>
    </row>
    <row r="33" spans="1:6" ht="20.100000000000001" customHeight="1" x14ac:dyDescent="0.15">
      <c r="A33" s="22" t="s">
        <v>43</v>
      </c>
      <c r="B33" s="22"/>
      <c r="C33" s="22"/>
      <c r="D33" s="2"/>
      <c r="E33" s="2"/>
      <c r="F33" s="3"/>
    </row>
    <row r="34" spans="1:6" ht="20.100000000000001" customHeight="1" x14ac:dyDescent="0.15">
      <c r="A34" s="21" t="s">
        <v>44</v>
      </c>
      <c r="B34" s="21"/>
      <c r="C34" s="21"/>
      <c r="D34" s="2"/>
      <c r="E34" s="2"/>
      <c r="F34" s="3"/>
    </row>
    <row r="35" spans="1:6" ht="20.100000000000001" customHeight="1" x14ac:dyDescent="0.15">
      <c r="A35" s="22" t="s">
        <v>45</v>
      </c>
      <c r="B35" s="22"/>
      <c r="C35" s="22"/>
      <c r="D35" s="2"/>
      <c r="E35" s="2"/>
      <c r="F35" s="3"/>
    </row>
    <row r="36" spans="1:6" ht="20.100000000000001" customHeight="1" x14ac:dyDescent="0.15">
      <c r="A36" s="21" t="s">
        <v>46</v>
      </c>
      <c r="B36" s="21"/>
      <c r="C36" s="21"/>
      <c r="D36" s="2"/>
      <c r="E36" s="2"/>
      <c r="F36" s="3"/>
    </row>
    <row r="37" spans="1:6" ht="20.100000000000001" customHeight="1" x14ac:dyDescent="0.15">
      <c r="A37" s="22" t="s">
        <v>47</v>
      </c>
      <c r="B37" s="22"/>
      <c r="C37" s="22"/>
      <c r="D37" s="2"/>
      <c r="E37" s="2"/>
      <c r="F37" s="3"/>
    </row>
  </sheetData>
  <sheetProtection password="F611" sheet="1" objects="1" scenarios="1"/>
  <mergeCells count="34">
    <mergeCell ref="A37:C37"/>
    <mergeCell ref="A32:C32"/>
    <mergeCell ref="A33:C33"/>
    <mergeCell ref="A34:C34"/>
    <mergeCell ref="A35:C35"/>
    <mergeCell ref="A36:C36"/>
    <mergeCell ref="F19:F31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17:C17"/>
    <mergeCell ref="A18:C18"/>
    <mergeCell ref="A19:C19"/>
    <mergeCell ref="D19:D31"/>
    <mergeCell ref="E19:E31"/>
    <mergeCell ref="A12:F12"/>
    <mergeCell ref="A13:F13"/>
    <mergeCell ref="A14:F14"/>
    <mergeCell ref="A15:F15"/>
    <mergeCell ref="A16:C16"/>
    <mergeCell ref="E4:F4"/>
    <mergeCell ref="E5:F5"/>
    <mergeCell ref="E6:F6"/>
    <mergeCell ref="E9:F9"/>
    <mergeCell ref="E10:F10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4"/>
  <sheetViews>
    <sheetView workbookViewId="0"/>
  </sheetViews>
  <sheetFormatPr defaultRowHeight="10.5" x14ac:dyDescent="0.15"/>
  <cols>
    <col min="1" max="1" width="23.85546875" customWidth="1"/>
    <col min="2" max="7" width="22.85546875" customWidth="1"/>
    <col min="8" max="14" width="15.28515625" customWidth="1"/>
    <col min="15" max="16" width="17.140625" customWidth="1"/>
    <col min="17" max="20" width="19.140625" customWidth="1"/>
  </cols>
  <sheetData>
    <row r="1" spans="1:21" ht="24.95" customHeight="1" x14ac:dyDescent="0.15">
      <c r="A1" s="24" t="s">
        <v>48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</row>
    <row r="2" spans="1:21" ht="15" customHeight="1" x14ac:dyDescent="0.15"/>
    <row r="3" spans="1:21" ht="24.95" customHeight="1" x14ac:dyDescent="0.15">
      <c r="A3" s="25" t="s">
        <v>49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</row>
    <row r="4" spans="1:21" ht="15" customHeight="1" x14ac:dyDescent="0.15"/>
    <row r="5" spans="1:21" ht="39.950000000000003" customHeight="1" x14ac:dyDescent="0.15">
      <c r="A5" s="24" t="s">
        <v>50</v>
      </c>
      <c r="B5" s="24"/>
      <c r="C5" s="24"/>
      <c r="D5" s="26" t="s">
        <v>51</v>
      </c>
      <c r="E5" s="26"/>
      <c r="F5" s="26"/>
      <c r="G5" s="26"/>
      <c r="H5" s="26"/>
      <c r="I5" s="26"/>
      <c r="J5" s="26"/>
      <c r="K5" s="27" t="s">
        <v>52</v>
      </c>
      <c r="L5" s="27"/>
      <c r="M5" s="27"/>
      <c r="N5" s="27"/>
      <c r="O5" s="28" t="s">
        <v>53</v>
      </c>
      <c r="P5" s="28"/>
      <c r="Q5" s="28"/>
    </row>
    <row r="6" spans="1:21" ht="15" customHeight="1" x14ac:dyDescent="0.15"/>
    <row r="7" spans="1:21" ht="20.100000000000001" customHeight="1" x14ac:dyDescent="0.15">
      <c r="A7" s="24" t="s">
        <v>54</v>
      </c>
      <c r="B7" s="24"/>
      <c r="C7" s="24"/>
      <c r="D7" s="26" t="s">
        <v>55</v>
      </c>
      <c r="E7" s="26"/>
      <c r="F7" s="26"/>
      <c r="G7" s="26"/>
      <c r="H7" s="26"/>
      <c r="I7" s="26"/>
      <c r="J7" s="26"/>
    </row>
    <row r="8" spans="1:21" ht="15" customHeight="1" x14ac:dyDescent="0.15"/>
    <row r="9" spans="1:21" ht="20.100000000000001" customHeight="1" x14ac:dyDescent="0.15">
      <c r="A9" s="24" t="s">
        <v>56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</row>
    <row r="10" spans="1:21" ht="20.100000000000001" customHeight="1" x14ac:dyDescent="0.15">
      <c r="A10" s="24" t="s">
        <v>57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</row>
    <row r="11" spans="1:21" ht="30" customHeight="1" x14ac:dyDescent="0.15">
      <c r="A11" s="28" t="s">
        <v>58</v>
      </c>
      <c r="B11" s="28" t="s">
        <v>59</v>
      </c>
      <c r="C11" s="28" t="s">
        <v>60</v>
      </c>
      <c r="D11" s="28"/>
      <c r="E11" s="28"/>
      <c r="F11" s="28" t="s">
        <v>61</v>
      </c>
      <c r="G11" s="28"/>
      <c r="H11" s="28" t="s">
        <v>62</v>
      </c>
      <c r="I11" s="28"/>
      <c r="J11" s="28"/>
      <c r="K11" s="28"/>
      <c r="L11" s="28"/>
      <c r="M11" s="28"/>
      <c r="N11" s="28"/>
      <c r="O11" s="28"/>
    </row>
    <row r="12" spans="1:21" ht="30" customHeight="1" x14ac:dyDescent="0.15">
      <c r="A12" s="28"/>
      <c r="B12" s="28"/>
      <c r="C12" s="28" t="s">
        <v>63</v>
      </c>
      <c r="D12" s="28" t="s">
        <v>63</v>
      </c>
      <c r="E12" s="28" t="s">
        <v>63</v>
      </c>
      <c r="F12" s="28" t="s">
        <v>63</v>
      </c>
      <c r="G12" s="28" t="s">
        <v>63</v>
      </c>
      <c r="H12" s="28" t="s">
        <v>63</v>
      </c>
      <c r="I12" s="28" t="s">
        <v>64</v>
      </c>
      <c r="J12" s="28"/>
      <c r="K12" s="28" t="s">
        <v>65</v>
      </c>
      <c r="L12" s="28" t="s">
        <v>66</v>
      </c>
      <c r="M12" s="28" t="s">
        <v>67</v>
      </c>
      <c r="N12" s="28" t="s">
        <v>68</v>
      </c>
      <c r="O12" s="28" t="s">
        <v>69</v>
      </c>
    </row>
    <row r="13" spans="1:21" ht="30" customHeight="1" x14ac:dyDescent="0.15">
      <c r="A13" s="28"/>
      <c r="B13" s="28"/>
      <c r="C13" s="28"/>
      <c r="D13" s="28"/>
      <c r="E13" s="28"/>
      <c r="F13" s="28"/>
      <c r="G13" s="28"/>
      <c r="H13" s="28"/>
      <c r="I13" s="5" t="s">
        <v>70</v>
      </c>
      <c r="J13" s="5" t="s">
        <v>71</v>
      </c>
      <c r="K13" s="28"/>
      <c r="L13" s="28"/>
      <c r="M13" s="28"/>
      <c r="N13" s="28"/>
      <c r="O13" s="28"/>
    </row>
    <row r="14" spans="1:21" ht="15" customHeight="1" x14ac:dyDescent="0.15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  <c r="O14" s="5">
        <v>15</v>
      </c>
    </row>
    <row r="15" spans="1:21" ht="135" customHeight="1" x14ac:dyDescent="0.15">
      <c r="A15" s="5" t="s">
        <v>72</v>
      </c>
      <c r="B15" s="6" t="s">
        <v>73</v>
      </c>
      <c r="C15" s="5" t="s">
        <v>74</v>
      </c>
      <c r="D15" s="5" t="s">
        <v>75</v>
      </c>
      <c r="E15" s="5" t="s">
        <v>75</v>
      </c>
      <c r="F15" s="5" t="s">
        <v>76</v>
      </c>
      <c r="G15" s="5" t="s">
        <v>75</v>
      </c>
      <c r="H15" s="6" t="s">
        <v>77</v>
      </c>
      <c r="I15" s="5" t="s">
        <v>78</v>
      </c>
      <c r="J15" s="5" t="s">
        <v>79</v>
      </c>
      <c r="K15" s="9">
        <v>267</v>
      </c>
      <c r="L15" s="9">
        <v>161</v>
      </c>
      <c r="M15" s="9"/>
      <c r="N15" s="9">
        <f>SUM(K15-L15)</f>
        <v>106</v>
      </c>
      <c r="O15" s="5"/>
    </row>
    <row r="16" spans="1:21" ht="135" customHeight="1" x14ac:dyDescent="0.15">
      <c r="A16" s="5" t="s">
        <v>80</v>
      </c>
      <c r="B16" s="6" t="s">
        <v>73</v>
      </c>
      <c r="C16" s="5" t="s">
        <v>74</v>
      </c>
      <c r="D16" s="5" t="s">
        <v>75</v>
      </c>
      <c r="E16" s="5" t="s">
        <v>75</v>
      </c>
      <c r="F16" s="5" t="s">
        <v>76</v>
      </c>
      <c r="G16" s="5" t="s">
        <v>75</v>
      </c>
      <c r="H16" s="6" t="s">
        <v>81</v>
      </c>
      <c r="I16" s="5" t="s">
        <v>82</v>
      </c>
      <c r="J16" s="5" t="s">
        <v>83</v>
      </c>
      <c r="K16" s="9">
        <v>25400</v>
      </c>
      <c r="L16" s="9">
        <v>19092</v>
      </c>
      <c r="M16" s="9"/>
      <c r="N16" s="9">
        <f>SUM(K16-L16)</f>
        <v>6308</v>
      </c>
      <c r="O16" s="5"/>
    </row>
    <row r="17" spans="1:21" ht="15" customHeight="1" x14ac:dyDescent="0.15"/>
    <row r="18" spans="1:21" ht="20.100000000000001" customHeight="1" x14ac:dyDescent="0.15">
      <c r="A18" s="24" t="s">
        <v>84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</row>
    <row r="19" spans="1:21" ht="30" customHeight="1" x14ac:dyDescent="0.15">
      <c r="A19" s="28" t="s">
        <v>58</v>
      </c>
      <c r="B19" s="28" t="s">
        <v>59</v>
      </c>
      <c r="C19" s="28" t="s">
        <v>60</v>
      </c>
      <c r="D19" s="28"/>
      <c r="E19" s="28"/>
      <c r="F19" s="28" t="s">
        <v>61</v>
      </c>
      <c r="G19" s="28"/>
      <c r="H19" s="28" t="s">
        <v>85</v>
      </c>
      <c r="I19" s="28"/>
      <c r="J19" s="28"/>
      <c r="K19" s="28"/>
      <c r="L19" s="28"/>
      <c r="M19" s="28"/>
      <c r="N19" s="28"/>
      <c r="O19" s="28"/>
      <c r="P19" s="28"/>
      <c r="Q19" s="28" t="s">
        <v>86</v>
      </c>
      <c r="R19" s="28" t="s">
        <v>87</v>
      </c>
      <c r="S19" s="28" t="s">
        <v>88</v>
      </c>
      <c r="T19" s="28" t="s">
        <v>89</v>
      </c>
    </row>
    <row r="20" spans="1:21" ht="30" customHeight="1" x14ac:dyDescent="0.15">
      <c r="A20" s="28"/>
      <c r="B20" s="28"/>
      <c r="C20" s="28" t="s">
        <v>90</v>
      </c>
      <c r="D20" s="28" t="s">
        <v>75</v>
      </c>
      <c r="E20" s="28" t="s">
        <v>75</v>
      </c>
      <c r="F20" s="28" t="s">
        <v>75</v>
      </c>
      <c r="G20" s="28" t="s">
        <v>75</v>
      </c>
      <c r="H20" s="28" t="s">
        <v>63</v>
      </c>
      <c r="I20" s="28" t="s">
        <v>64</v>
      </c>
      <c r="J20" s="28"/>
      <c r="K20" s="28" t="s">
        <v>65</v>
      </c>
      <c r="L20" s="28" t="s">
        <v>91</v>
      </c>
      <c r="M20" s="28" t="s">
        <v>66</v>
      </c>
      <c r="N20" s="28" t="s">
        <v>92</v>
      </c>
      <c r="O20" s="28" t="s">
        <v>68</v>
      </c>
      <c r="P20" s="28" t="s">
        <v>69</v>
      </c>
      <c r="Q20" s="28"/>
      <c r="R20" s="28"/>
      <c r="S20" s="28"/>
      <c r="T20" s="28"/>
    </row>
    <row r="21" spans="1:21" ht="30" customHeight="1" x14ac:dyDescent="0.15">
      <c r="A21" s="28"/>
      <c r="B21" s="28"/>
      <c r="C21" s="28"/>
      <c r="D21" s="28"/>
      <c r="E21" s="28"/>
      <c r="F21" s="28"/>
      <c r="G21" s="28"/>
      <c r="H21" s="28"/>
      <c r="I21" s="5" t="s">
        <v>70</v>
      </c>
      <c r="J21" s="5" t="s">
        <v>71</v>
      </c>
      <c r="K21" s="28"/>
      <c r="L21" s="28"/>
      <c r="M21" s="28"/>
      <c r="N21" s="28"/>
      <c r="O21" s="28"/>
      <c r="P21" s="28"/>
      <c r="Q21" s="28"/>
      <c r="R21" s="28"/>
      <c r="S21" s="28"/>
      <c r="T21" s="28"/>
    </row>
    <row r="22" spans="1:21" ht="15" customHeight="1" x14ac:dyDescent="0.15">
      <c r="A22" s="5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5">
        <v>9</v>
      </c>
      <c r="J22" s="5">
        <v>10</v>
      </c>
      <c r="K22" s="5">
        <v>11</v>
      </c>
      <c r="L22" s="5">
        <v>12</v>
      </c>
      <c r="M22" s="5">
        <v>13</v>
      </c>
      <c r="N22" s="5">
        <v>14</v>
      </c>
      <c r="O22" s="5">
        <v>15</v>
      </c>
      <c r="P22" s="5">
        <v>16</v>
      </c>
      <c r="Q22" s="5">
        <v>17</v>
      </c>
      <c r="R22" s="5">
        <v>18</v>
      </c>
      <c r="S22" s="5">
        <v>19</v>
      </c>
      <c r="T22" s="5">
        <v>20</v>
      </c>
    </row>
    <row r="23" spans="1:21" ht="135" customHeight="1" x14ac:dyDescent="0.15">
      <c r="A23" s="5" t="s">
        <v>72</v>
      </c>
      <c r="B23" s="6" t="s">
        <v>73</v>
      </c>
      <c r="C23" s="5" t="s">
        <v>74</v>
      </c>
      <c r="D23" s="5" t="s">
        <v>75</v>
      </c>
      <c r="E23" s="5" t="s">
        <v>75</v>
      </c>
      <c r="F23" s="5" t="s">
        <v>76</v>
      </c>
      <c r="G23" s="5" t="s">
        <v>75</v>
      </c>
      <c r="H23" s="6" t="s">
        <v>93</v>
      </c>
      <c r="I23" s="6" t="s">
        <v>82</v>
      </c>
      <c r="J23" s="5" t="s">
        <v>83</v>
      </c>
      <c r="K23" s="9">
        <v>25400</v>
      </c>
      <c r="L23" s="9">
        <v>0</v>
      </c>
      <c r="M23" s="9">
        <v>19092</v>
      </c>
      <c r="N23" s="9">
        <v>0</v>
      </c>
      <c r="O23" s="9">
        <f>IF((K23-M23)&lt;0,(K23-M23)*-1,(K23-M23))</f>
        <v>6308</v>
      </c>
      <c r="P23" s="5"/>
      <c r="Q23" s="9">
        <v>0.42072171253364732</v>
      </c>
      <c r="R23" s="9"/>
      <c r="S23" s="9"/>
      <c r="T23" s="9">
        <f>IF(O23&lt;0,0,(O23*Q23))</f>
        <v>2653.9125626622472</v>
      </c>
    </row>
    <row r="24" spans="1:21" ht="15" customHeight="1" x14ac:dyDescent="0.15"/>
    <row r="25" spans="1:21" ht="24.95" customHeight="1" x14ac:dyDescent="0.15">
      <c r="A25" s="25" t="s">
        <v>94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</row>
    <row r="26" spans="1:21" ht="15" customHeight="1" x14ac:dyDescent="0.15"/>
    <row r="27" spans="1:21" ht="39.950000000000003" customHeight="1" x14ac:dyDescent="0.15">
      <c r="A27" s="24" t="s">
        <v>50</v>
      </c>
      <c r="B27" s="24"/>
      <c r="C27" s="24"/>
      <c r="D27" s="26" t="s">
        <v>95</v>
      </c>
      <c r="E27" s="26"/>
      <c r="F27" s="26"/>
      <c r="G27" s="26"/>
      <c r="H27" s="26"/>
      <c r="I27" s="26"/>
      <c r="J27" s="26"/>
      <c r="K27" s="27" t="s">
        <v>52</v>
      </c>
      <c r="L27" s="27"/>
      <c r="M27" s="27"/>
      <c r="N27" s="27"/>
      <c r="O27" s="28" t="s">
        <v>96</v>
      </c>
      <c r="P27" s="28"/>
      <c r="Q27" s="28"/>
    </row>
    <row r="28" spans="1:21" ht="15" customHeight="1" x14ac:dyDescent="0.15"/>
    <row r="29" spans="1:21" ht="20.100000000000001" customHeight="1" x14ac:dyDescent="0.15">
      <c r="A29" s="24" t="s">
        <v>54</v>
      </c>
      <c r="B29" s="24"/>
      <c r="C29" s="24"/>
      <c r="D29" s="26" t="s">
        <v>55</v>
      </c>
      <c r="E29" s="26"/>
      <c r="F29" s="26"/>
      <c r="G29" s="26"/>
      <c r="H29" s="26"/>
      <c r="I29" s="26"/>
      <c r="J29" s="26"/>
    </row>
    <row r="30" spans="1:21" ht="15" customHeight="1" x14ac:dyDescent="0.15"/>
    <row r="31" spans="1:21" ht="20.100000000000001" customHeight="1" x14ac:dyDescent="0.15">
      <c r="A31" s="24" t="s">
        <v>56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</row>
    <row r="32" spans="1:21" ht="20.100000000000001" customHeight="1" x14ac:dyDescent="0.15">
      <c r="A32" s="24" t="s">
        <v>57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</row>
    <row r="33" spans="1:21" ht="30" customHeight="1" x14ac:dyDescent="0.15">
      <c r="A33" s="28" t="s">
        <v>58</v>
      </c>
      <c r="B33" s="28" t="s">
        <v>59</v>
      </c>
      <c r="C33" s="28" t="s">
        <v>60</v>
      </c>
      <c r="D33" s="28"/>
      <c r="E33" s="28"/>
      <c r="F33" s="28" t="s">
        <v>61</v>
      </c>
      <c r="G33" s="28"/>
      <c r="H33" s="28" t="s">
        <v>62</v>
      </c>
      <c r="I33" s="28"/>
      <c r="J33" s="28"/>
      <c r="K33" s="28"/>
      <c r="L33" s="28"/>
      <c r="M33" s="28"/>
      <c r="N33" s="28"/>
      <c r="O33" s="28"/>
    </row>
    <row r="34" spans="1:21" ht="30" customHeight="1" x14ac:dyDescent="0.15">
      <c r="A34" s="28"/>
      <c r="B34" s="28"/>
      <c r="C34" s="28" t="s">
        <v>63</v>
      </c>
      <c r="D34" s="28" t="s">
        <v>63</v>
      </c>
      <c r="E34" s="28" t="s">
        <v>63</v>
      </c>
      <c r="F34" s="28" t="s">
        <v>63</v>
      </c>
      <c r="G34" s="28" t="s">
        <v>63</v>
      </c>
      <c r="H34" s="28" t="s">
        <v>63</v>
      </c>
      <c r="I34" s="28" t="s">
        <v>64</v>
      </c>
      <c r="J34" s="28"/>
      <c r="K34" s="28" t="s">
        <v>65</v>
      </c>
      <c r="L34" s="28" t="s">
        <v>66</v>
      </c>
      <c r="M34" s="28" t="s">
        <v>67</v>
      </c>
      <c r="N34" s="28" t="s">
        <v>68</v>
      </c>
      <c r="O34" s="28" t="s">
        <v>69</v>
      </c>
    </row>
    <row r="35" spans="1:21" ht="30" customHeight="1" x14ac:dyDescent="0.15">
      <c r="A35" s="28"/>
      <c r="B35" s="28"/>
      <c r="C35" s="28"/>
      <c r="D35" s="28"/>
      <c r="E35" s="28"/>
      <c r="F35" s="28"/>
      <c r="G35" s="28"/>
      <c r="H35" s="28"/>
      <c r="I35" s="5" t="s">
        <v>70</v>
      </c>
      <c r="J35" s="5" t="s">
        <v>71</v>
      </c>
      <c r="K35" s="28"/>
      <c r="L35" s="28"/>
      <c r="M35" s="28"/>
      <c r="N35" s="28"/>
      <c r="O35" s="28"/>
    </row>
    <row r="36" spans="1:21" ht="15" customHeight="1" x14ac:dyDescent="0.15">
      <c r="A36" s="5">
        <v>1</v>
      </c>
      <c r="B36" s="5">
        <v>2</v>
      </c>
      <c r="C36" s="5">
        <v>3</v>
      </c>
      <c r="D36" s="5">
        <v>4</v>
      </c>
      <c r="E36" s="5">
        <v>5</v>
      </c>
      <c r="F36" s="5">
        <v>6</v>
      </c>
      <c r="G36" s="5">
        <v>7</v>
      </c>
      <c r="H36" s="5">
        <v>8</v>
      </c>
      <c r="I36" s="5">
        <v>9</v>
      </c>
      <c r="J36" s="5">
        <v>10</v>
      </c>
      <c r="K36" s="5">
        <v>11</v>
      </c>
      <c r="L36" s="5">
        <v>12</v>
      </c>
      <c r="M36" s="5">
        <v>13</v>
      </c>
      <c r="N36" s="5">
        <v>14</v>
      </c>
      <c r="O36" s="5">
        <v>15</v>
      </c>
    </row>
    <row r="37" spans="1:21" ht="75" customHeight="1" x14ac:dyDescent="0.15">
      <c r="A37" s="5" t="s">
        <v>80</v>
      </c>
      <c r="B37" s="6" t="s">
        <v>97</v>
      </c>
      <c r="C37" s="5" t="s">
        <v>98</v>
      </c>
      <c r="D37" s="5" t="s">
        <v>99</v>
      </c>
      <c r="E37" s="5" t="s">
        <v>75</v>
      </c>
      <c r="F37" s="5" t="s">
        <v>75</v>
      </c>
      <c r="G37" s="5" t="s">
        <v>75</v>
      </c>
      <c r="H37" s="6" t="s">
        <v>100</v>
      </c>
      <c r="I37" s="5" t="s">
        <v>101</v>
      </c>
      <c r="J37" s="5" t="s">
        <v>102</v>
      </c>
      <c r="K37" s="9">
        <v>0</v>
      </c>
      <c r="L37" s="9">
        <v>0</v>
      </c>
      <c r="M37" s="9"/>
      <c r="N37" s="9">
        <f t="shared" ref="N37:N42" si="0">SUM(K37-L37)</f>
        <v>0</v>
      </c>
      <c r="O37" s="5"/>
    </row>
    <row r="38" spans="1:21" ht="90" customHeight="1" x14ac:dyDescent="0.15">
      <c r="A38" s="5" t="s">
        <v>103</v>
      </c>
      <c r="B38" s="6" t="s">
        <v>97</v>
      </c>
      <c r="C38" s="5" t="s">
        <v>98</v>
      </c>
      <c r="D38" s="5" t="s">
        <v>99</v>
      </c>
      <c r="E38" s="5" t="s">
        <v>75</v>
      </c>
      <c r="F38" s="5" t="s">
        <v>75</v>
      </c>
      <c r="G38" s="5" t="s">
        <v>75</v>
      </c>
      <c r="H38" s="6" t="s">
        <v>104</v>
      </c>
      <c r="I38" s="5" t="s">
        <v>101</v>
      </c>
      <c r="J38" s="5" t="s">
        <v>102</v>
      </c>
      <c r="K38" s="9">
        <v>0</v>
      </c>
      <c r="L38" s="9">
        <v>0</v>
      </c>
      <c r="M38" s="9"/>
      <c r="N38" s="9">
        <f t="shared" si="0"/>
        <v>0</v>
      </c>
      <c r="O38" s="5"/>
    </row>
    <row r="39" spans="1:21" ht="60" customHeight="1" x14ac:dyDescent="0.15">
      <c r="A39" s="5" t="s">
        <v>105</v>
      </c>
      <c r="B39" s="6" t="s">
        <v>97</v>
      </c>
      <c r="C39" s="5" t="s">
        <v>98</v>
      </c>
      <c r="D39" s="5" t="s">
        <v>99</v>
      </c>
      <c r="E39" s="5" t="s">
        <v>75</v>
      </c>
      <c r="F39" s="5" t="s">
        <v>75</v>
      </c>
      <c r="G39" s="5" t="s">
        <v>75</v>
      </c>
      <c r="H39" s="6" t="s">
        <v>106</v>
      </c>
      <c r="I39" s="5" t="s">
        <v>101</v>
      </c>
      <c r="J39" s="5" t="s">
        <v>102</v>
      </c>
      <c r="K39" s="9">
        <v>8</v>
      </c>
      <c r="L39" s="9">
        <v>10.8</v>
      </c>
      <c r="M39" s="9"/>
      <c r="N39" s="9">
        <f t="shared" si="0"/>
        <v>-2.8000000000000007</v>
      </c>
      <c r="O39" s="5"/>
    </row>
    <row r="40" spans="1:21" ht="60" customHeight="1" x14ac:dyDescent="0.15">
      <c r="A40" s="5" t="s">
        <v>107</v>
      </c>
      <c r="B40" s="6" t="s">
        <v>97</v>
      </c>
      <c r="C40" s="5" t="s">
        <v>98</v>
      </c>
      <c r="D40" s="5" t="s">
        <v>99</v>
      </c>
      <c r="E40" s="5" t="s">
        <v>75</v>
      </c>
      <c r="F40" s="5" t="s">
        <v>75</v>
      </c>
      <c r="G40" s="5" t="s">
        <v>75</v>
      </c>
      <c r="H40" s="6" t="s">
        <v>108</v>
      </c>
      <c r="I40" s="5" t="s">
        <v>101</v>
      </c>
      <c r="J40" s="5" t="s">
        <v>102</v>
      </c>
      <c r="K40" s="9">
        <v>11</v>
      </c>
      <c r="L40" s="9">
        <v>13.1</v>
      </c>
      <c r="M40" s="9"/>
      <c r="N40" s="9">
        <f t="shared" si="0"/>
        <v>-2.0999999999999996</v>
      </c>
      <c r="O40" s="5"/>
    </row>
    <row r="41" spans="1:21" ht="45" customHeight="1" x14ac:dyDescent="0.15">
      <c r="A41" s="5" t="s">
        <v>109</v>
      </c>
      <c r="B41" s="6" t="s">
        <v>97</v>
      </c>
      <c r="C41" s="5" t="s">
        <v>98</v>
      </c>
      <c r="D41" s="5" t="s">
        <v>99</v>
      </c>
      <c r="E41" s="5" t="s">
        <v>75</v>
      </c>
      <c r="F41" s="5" t="s">
        <v>75</v>
      </c>
      <c r="G41" s="5" t="s">
        <v>75</v>
      </c>
      <c r="H41" s="6" t="s">
        <v>110</v>
      </c>
      <c r="I41" s="5" t="s">
        <v>101</v>
      </c>
      <c r="J41" s="5" t="s">
        <v>102</v>
      </c>
      <c r="K41" s="9">
        <v>7.5</v>
      </c>
      <c r="L41" s="9">
        <v>6.5</v>
      </c>
      <c r="M41" s="9"/>
      <c r="N41" s="9">
        <f t="shared" si="0"/>
        <v>1</v>
      </c>
      <c r="O41" s="5"/>
    </row>
    <row r="42" spans="1:21" ht="60" customHeight="1" x14ac:dyDescent="0.15">
      <c r="A42" s="5" t="s">
        <v>111</v>
      </c>
      <c r="B42" s="6" t="s">
        <v>97</v>
      </c>
      <c r="C42" s="5" t="s">
        <v>98</v>
      </c>
      <c r="D42" s="5" t="s">
        <v>99</v>
      </c>
      <c r="E42" s="5" t="s">
        <v>75</v>
      </c>
      <c r="F42" s="5" t="s">
        <v>75</v>
      </c>
      <c r="G42" s="5" t="s">
        <v>75</v>
      </c>
      <c r="H42" s="6" t="s">
        <v>112</v>
      </c>
      <c r="I42" s="5" t="s">
        <v>101</v>
      </c>
      <c r="J42" s="5" t="s">
        <v>102</v>
      </c>
      <c r="K42" s="9">
        <v>8</v>
      </c>
      <c r="L42" s="9">
        <v>7.4</v>
      </c>
      <c r="M42" s="9"/>
      <c r="N42" s="9">
        <f t="shared" si="0"/>
        <v>0.59999999999999964</v>
      </c>
      <c r="O42" s="5"/>
    </row>
    <row r="43" spans="1:21" ht="15" customHeight="1" x14ac:dyDescent="0.15"/>
    <row r="44" spans="1:21" ht="20.100000000000001" customHeight="1" x14ac:dyDescent="0.15">
      <c r="A44" s="24" t="s">
        <v>84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</row>
    <row r="45" spans="1:21" ht="30" customHeight="1" x14ac:dyDescent="0.15">
      <c r="A45" s="28" t="s">
        <v>58</v>
      </c>
      <c r="B45" s="28" t="s">
        <v>59</v>
      </c>
      <c r="C45" s="28" t="s">
        <v>60</v>
      </c>
      <c r="D45" s="28"/>
      <c r="E45" s="28"/>
      <c r="F45" s="28" t="s">
        <v>61</v>
      </c>
      <c r="G45" s="28"/>
      <c r="H45" s="28" t="s">
        <v>85</v>
      </c>
      <c r="I45" s="28"/>
      <c r="J45" s="28"/>
      <c r="K45" s="28"/>
      <c r="L45" s="28"/>
      <c r="M45" s="28"/>
      <c r="N45" s="28"/>
      <c r="O45" s="28"/>
      <c r="P45" s="28"/>
      <c r="Q45" s="28" t="s">
        <v>86</v>
      </c>
      <c r="R45" s="28" t="s">
        <v>87</v>
      </c>
      <c r="S45" s="28" t="s">
        <v>88</v>
      </c>
      <c r="T45" s="28" t="s">
        <v>89</v>
      </c>
    </row>
    <row r="46" spans="1:21" ht="30" customHeight="1" x14ac:dyDescent="0.15">
      <c r="A46" s="28"/>
      <c r="B46" s="28"/>
      <c r="C46" s="28" t="s">
        <v>113</v>
      </c>
      <c r="D46" s="28" t="s">
        <v>114</v>
      </c>
      <c r="E46" s="28" t="s">
        <v>75</v>
      </c>
      <c r="F46" s="28" t="s">
        <v>75</v>
      </c>
      <c r="G46" s="28" t="s">
        <v>75</v>
      </c>
      <c r="H46" s="28" t="s">
        <v>63</v>
      </c>
      <c r="I46" s="28" t="s">
        <v>64</v>
      </c>
      <c r="J46" s="28"/>
      <c r="K46" s="28" t="s">
        <v>65</v>
      </c>
      <c r="L46" s="28" t="s">
        <v>91</v>
      </c>
      <c r="M46" s="28" t="s">
        <v>66</v>
      </c>
      <c r="N46" s="28" t="s">
        <v>92</v>
      </c>
      <c r="O46" s="28" t="s">
        <v>68</v>
      </c>
      <c r="P46" s="28" t="s">
        <v>69</v>
      </c>
      <c r="Q46" s="28"/>
      <c r="R46" s="28"/>
      <c r="S46" s="28"/>
      <c r="T46" s="28"/>
    </row>
    <row r="47" spans="1:21" ht="30" customHeight="1" x14ac:dyDescent="0.15">
      <c r="A47" s="28"/>
      <c r="B47" s="28"/>
      <c r="C47" s="28"/>
      <c r="D47" s="28"/>
      <c r="E47" s="28"/>
      <c r="F47" s="28"/>
      <c r="G47" s="28"/>
      <c r="H47" s="28"/>
      <c r="I47" s="5" t="s">
        <v>70</v>
      </c>
      <c r="J47" s="5" t="s">
        <v>71</v>
      </c>
      <c r="K47" s="28"/>
      <c r="L47" s="28"/>
      <c r="M47" s="28"/>
      <c r="N47" s="28"/>
      <c r="O47" s="28"/>
      <c r="P47" s="28"/>
      <c r="Q47" s="28"/>
      <c r="R47" s="28"/>
      <c r="S47" s="28"/>
      <c r="T47" s="28"/>
    </row>
    <row r="48" spans="1:21" ht="15" customHeight="1" x14ac:dyDescent="0.15">
      <c r="A48" s="5">
        <v>1</v>
      </c>
      <c r="B48" s="5">
        <v>2</v>
      </c>
      <c r="C48" s="5">
        <v>3</v>
      </c>
      <c r="D48" s="5">
        <v>4</v>
      </c>
      <c r="E48" s="5">
        <v>5</v>
      </c>
      <c r="F48" s="5">
        <v>6</v>
      </c>
      <c r="G48" s="5">
        <v>7</v>
      </c>
      <c r="H48" s="5">
        <v>8</v>
      </c>
      <c r="I48" s="5">
        <v>9</v>
      </c>
      <c r="J48" s="5">
        <v>10</v>
      </c>
      <c r="K48" s="5">
        <v>11</v>
      </c>
      <c r="L48" s="5">
        <v>12</v>
      </c>
      <c r="M48" s="5">
        <v>13</v>
      </c>
      <c r="N48" s="5">
        <v>14</v>
      </c>
      <c r="O48" s="5">
        <v>15</v>
      </c>
      <c r="P48" s="5">
        <v>16</v>
      </c>
      <c r="Q48" s="5">
        <v>17</v>
      </c>
      <c r="R48" s="5">
        <v>18</v>
      </c>
      <c r="S48" s="5">
        <v>19</v>
      </c>
      <c r="T48" s="5">
        <v>20</v>
      </c>
    </row>
    <row r="49" spans="1:20" ht="45" customHeight="1" x14ac:dyDescent="0.15">
      <c r="A49" s="5" t="s">
        <v>72</v>
      </c>
      <c r="B49" s="6" t="s">
        <v>97</v>
      </c>
      <c r="C49" s="5" t="s">
        <v>98</v>
      </c>
      <c r="D49" s="5" t="s">
        <v>99</v>
      </c>
      <c r="E49" s="5" t="s">
        <v>75</v>
      </c>
      <c r="F49" s="5" t="s">
        <v>75</v>
      </c>
      <c r="G49" s="5" t="s">
        <v>75</v>
      </c>
      <c r="H49" s="6" t="s">
        <v>115</v>
      </c>
      <c r="I49" s="6" t="s">
        <v>116</v>
      </c>
      <c r="J49" s="5" t="s">
        <v>117</v>
      </c>
      <c r="K49" s="9">
        <v>29</v>
      </c>
      <c r="L49" s="9">
        <v>0</v>
      </c>
      <c r="M49" s="9">
        <v>31</v>
      </c>
      <c r="N49" s="9">
        <v>0</v>
      </c>
      <c r="O49" s="9">
        <f>IF((K49-M49)&lt;0,(K49-M49)*-1,(K49-M49))</f>
        <v>2</v>
      </c>
      <c r="P49" s="5"/>
      <c r="Q49" s="9">
        <v>684.34635250379017</v>
      </c>
      <c r="R49" s="9"/>
      <c r="S49" s="9"/>
      <c r="T49" s="9">
        <f>IF(O49&lt;0,0,(O49*Q49))</f>
        <v>1368.6927050075803</v>
      </c>
    </row>
    <row r="50" spans="1:20" ht="15" customHeight="1" x14ac:dyDescent="0.15"/>
    <row r="51" spans="1:20" ht="20.100000000000001" customHeight="1" x14ac:dyDescent="0.15"/>
    <row r="52" spans="1:20" ht="20.100000000000001" customHeight="1" x14ac:dyDescent="0.15"/>
    <row r="53" spans="1:20" ht="30" customHeight="1" x14ac:dyDescent="0.15">
      <c r="A53" s="11" t="s">
        <v>118</v>
      </c>
      <c r="B53" s="29"/>
      <c r="C53" s="29"/>
      <c r="D53" s="13" t="s">
        <v>119</v>
      </c>
    </row>
    <row r="54" spans="1:20" ht="9.9499999999999993" customHeight="1" x14ac:dyDescent="0.15">
      <c r="B54" s="30" t="s">
        <v>9</v>
      </c>
      <c r="C54" s="30"/>
      <c r="D54" s="12" t="s">
        <v>10</v>
      </c>
    </row>
  </sheetData>
  <sheetProtection password="F611" sheet="1" objects="1" scenarios="1"/>
  <mergeCells count="101">
    <mergeCell ref="O46:O47"/>
    <mergeCell ref="P46:P47"/>
    <mergeCell ref="B53:C53"/>
    <mergeCell ref="B54:C54"/>
    <mergeCell ref="I46:J46"/>
    <mergeCell ref="K46:K47"/>
    <mergeCell ref="L46:L47"/>
    <mergeCell ref="M46:M47"/>
    <mergeCell ref="N46:N47"/>
    <mergeCell ref="A44:U44"/>
    <mergeCell ref="A45:A47"/>
    <mergeCell ref="B45:B47"/>
    <mergeCell ref="C45:E45"/>
    <mergeCell ref="F45:G45"/>
    <mergeCell ref="H45:P45"/>
    <mergeCell ref="Q45:Q47"/>
    <mergeCell ref="R45:R47"/>
    <mergeCell ref="S45:S47"/>
    <mergeCell ref="T45:T47"/>
    <mergeCell ref="C46:C47"/>
    <mergeCell ref="D46:D47"/>
    <mergeCell ref="E46:E47"/>
    <mergeCell ref="F46:F47"/>
    <mergeCell ref="G46:G47"/>
    <mergeCell ref="H46:H47"/>
    <mergeCell ref="K34:K35"/>
    <mergeCell ref="L34:L35"/>
    <mergeCell ref="M34:M35"/>
    <mergeCell ref="N34:N35"/>
    <mergeCell ref="O34:O35"/>
    <mergeCell ref="A29:C29"/>
    <mergeCell ref="D29:J29"/>
    <mergeCell ref="A31:U31"/>
    <mergeCell ref="A32:U32"/>
    <mergeCell ref="A33:A35"/>
    <mergeCell ref="B33:B35"/>
    <mergeCell ref="C33:E33"/>
    <mergeCell ref="F33:G33"/>
    <mergeCell ref="H33:O33"/>
    <mergeCell ref="C34:C35"/>
    <mergeCell ref="D34:D35"/>
    <mergeCell ref="E34:E35"/>
    <mergeCell ref="F34:F35"/>
    <mergeCell ref="G34:G35"/>
    <mergeCell ref="H34:H35"/>
    <mergeCell ref="I34:J34"/>
    <mergeCell ref="O20:O21"/>
    <mergeCell ref="P20:P21"/>
    <mergeCell ref="A25:U25"/>
    <mergeCell ref="A27:C27"/>
    <mergeCell ref="D27:J27"/>
    <mergeCell ref="K27:N27"/>
    <mergeCell ref="O27:Q27"/>
    <mergeCell ref="I20:J20"/>
    <mergeCell ref="K20:K21"/>
    <mergeCell ref="L20:L21"/>
    <mergeCell ref="M20:M21"/>
    <mergeCell ref="N20:N21"/>
    <mergeCell ref="A18:U18"/>
    <mergeCell ref="A19:A21"/>
    <mergeCell ref="B19:B21"/>
    <mergeCell ref="C19:E19"/>
    <mergeCell ref="F19:G19"/>
    <mergeCell ref="H19:P19"/>
    <mergeCell ref="Q19:Q21"/>
    <mergeCell ref="R19:R21"/>
    <mergeCell ref="S19:S21"/>
    <mergeCell ref="T19:T21"/>
    <mergeCell ref="C20:C21"/>
    <mergeCell ref="D20:D21"/>
    <mergeCell ref="E20:E21"/>
    <mergeCell ref="F20:F21"/>
    <mergeCell ref="G20:G21"/>
    <mergeCell ref="H20:H21"/>
    <mergeCell ref="K12:K13"/>
    <mergeCell ref="L12:L13"/>
    <mergeCell ref="M12:M13"/>
    <mergeCell ref="N12:N13"/>
    <mergeCell ref="O12:O13"/>
    <mergeCell ref="A7:C7"/>
    <mergeCell ref="D7:J7"/>
    <mergeCell ref="A9:U9"/>
    <mergeCell ref="A10:U10"/>
    <mergeCell ref="A11:A13"/>
    <mergeCell ref="B11:B13"/>
    <mergeCell ref="C11:E11"/>
    <mergeCell ref="F11:G11"/>
    <mergeCell ref="H11:O11"/>
    <mergeCell ref="C12:C13"/>
    <mergeCell ref="D12:D13"/>
    <mergeCell ref="E12:E13"/>
    <mergeCell ref="F12:F13"/>
    <mergeCell ref="G12:G13"/>
    <mergeCell ref="H12:H13"/>
    <mergeCell ref="I12:J12"/>
    <mergeCell ref="A1:U1"/>
    <mergeCell ref="A3:U3"/>
    <mergeCell ref="A5:C5"/>
    <mergeCell ref="D5:J5"/>
    <mergeCell ref="K5:N5"/>
    <mergeCell ref="O5:Q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"/>
  <sheetViews>
    <sheetView workbookViewId="0"/>
  </sheetViews>
  <sheetFormatPr defaultRowHeight="10.5" x14ac:dyDescent="0.15"/>
  <cols>
    <col min="1" max="1" width="23.85546875" customWidth="1"/>
    <col min="2" max="7" width="22.85546875" customWidth="1"/>
    <col min="8" max="14" width="15.28515625" customWidth="1"/>
    <col min="15" max="16" width="17.140625" customWidth="1"/>
    <col min="17" max="21" width="19.140625" customWidth="1"/>
  </cols>
  <sheetData>
    <row r="1" spans="1:21" ht="24.95" customHeight="1" x14ac:dyDescent="0.15">
      <c r="A1" s="24" t="s">
        <v>120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</row>
    <row r="2" spans="1:21" ht="15" customHeight="1" x14ac:dyDescent="0.15"/>
    <row r="3" spans="1:21" ht="15" customHeight="1" x14ac:dyDescent="0.15"/>
    <row r="4" spans="1:21" ht="20.100000000000001" customHeight="1" x14ac:dyDescent="0.15">
      <c r="A4" s="26" t="s">
        <v>121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</row>
  </sheetData>
  <sheetProtection password="F611" sheet="1" objects="1" scenarios="1"/>
  <mergeCells count="2">
    <mergeCell ref="A1:U1"/>
    <mergeCell ref="A4:U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workbookViewId="0">
      <selection sqref="A1:J1"/>
    </sheetView>
  </sheetViews>
  <sheetFormatPr defaultRowHeight="10.5" x14ac:dyDescent="0.15"/>
  <cols>
    <col min="1" max="1" width="57.28515625" customWidth="1"/>
    <col min="2" max="4" width="28.7109375" customWidth="1"/>
    <col min="5" max="14" width="17.140625" customWidth="1"/>
  </cols>
  <sheetData>
    <row r="1" spans="1:10" ht="24.95" customHeight="1" x14ac:dyDescent="0.15">
      <c r="A1" s="24" t="s">
        <v>122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15" customHeight="1" x14ac:dyDescent="0.15"/>
    <row r="3" spans="1:10" ht="45" customHeight="1" x14ac:dyDescent="0.15">
      <c r="A3" s="28" t="s">
        <v>58</v>
      </c>
      <c r="B3" s="28" t="s">
        <v>59</v>
      </c>
      <c r="C3" s="28" t="s">
        <v>123</v>
      </c>
      <c r="D3" s="28"/>
      <c r="E3" s="28"/>
      <c r="F3" s="28"/>
      <c r="G3" s="28" t="s">
        <v>124</v>
      </c>
      <c r="H3" s="28"/>
      <c r="I3" s="28"/>
      <c r="J3" s="28"/>
    </row>
    <row r="4" spans="1:10" ht="30" customHeight="1" x14ac:dyDescent="0.15">
      <c r="A4" s="28"/>
      <c r="B4" s="28"/>
      <c r="C4" s="5" t="s">
        <v>65</v>
      </c>
      <c r="D4" s="5" t="s">
        <v>66</v>
      </c>
      <c r="E4" s="5" t="s">
        <v>125</v>
      </c>
      <c r="F4" s="5" t="s">
        <v>67</v>
      </c>
      <c r="G4" s="5" t="s">
        <v>65</v>
      </c>
      <c r="H4" s="5" t="s">
        <v>66</v>
      </c>
      <c r="I4" s="5" t="s">
        <v>125</v>
      </c>
      <c r="J4" s="5" t="s">
        <v>67</v>
      </c>
    </row>
    <row r="5" spans="1:10" ht="15" customHeight="1" x14ac:dyDescent="0.15">
      <c r="A5" s="5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</row>
    <row r="6" spans="1:10" ht="135" customHeight="1" x14ac:dyDescent="0.15">
      <c r="A6" s="5" t="s">
        <v>72</v>
      </c>
      <c r="B6" s="6" t="s">
        <v>73</v>
      </c>
      <c r="C6" s="9">
        <v>10686.3315</v>
      </c>
      <c r="D6" s="9">
        <v>5343.16572</v>
      </c>
      <c r="E6" s="9">
        <f>C6-D6</f>
        <v>5343.1657800000003</v>
      </c>
      <c r="F6" s="9"/>
      <c r="G6" s="9">
        <v>0</v>
      </c>
      <c r="H6" s="9">
        <v>0</v>
      </c>
      <c r="I6" s="9">
        <v>0</v>
      </c>
      <c r="J6" s="9">
        <v>0</v>
      </c>
    </row>
    <row r="7" spans="1:10" ht="30" customHeight="1" x14ac:dyDescent="0.15">
      <c r="A7" s="5" t="s">
        <v>80</v>
      </c>
      <c r="B7" s="6" t="s">
        <v>97</v>
      </c>
      <c r="C7" s="9">
        <v>19846.044239999999</v>
      </c>
      <c r="D7" s="9">
        <v>9923.0220599999993</v>
      </c>
      <c r="E7" s="9">
        <f>C7-D7</f>
        <v>9923.0221799999999</v>
      </c>
      <c r="F7" s="9"/>
      <c r="G7" s="9">
        <v>0</v>
      </c>
      <c r="H7" s="9">
        <v>0</v>
      </c>
      <c r="I7" s="9">
        <v>0</v>
      </c>
      <c r="J7" s="9">
        <v>0</v>
      </c>
    </row>
    <row r="8" spans="1:10" ht="20.100000000000001" customHeight="1" x14ac:dyDescent="0.15">
      <c r="A8" s="7" t="s">
        <v>103</v>
      </c>
      <c r="B8" s="8" t="s">
        <v>126</v>
      </c>
      <c r="C8" s="10">
        <f>SUM(C6:C7)</f>
        <v>30532.375739999999</v>
      </c>
      <c r="D8" s="10">
        <f>SUM(D6:D7)</f>
        <v>15266.18778</v>
      </c>
      <c r="E8" s="10">
        <f>SUM(E6:E7)</f>
        <v>15266.187959999999</v>
      </c>
      <c r="F8" s="10"/>
      <c r="G8" s="10"/>
      <c r="H8" s="10"/>
      <c r="I8" s="10"/>
      <c r="J8" s="10"/>
    </row>
    <row r="9" spans="1:10" ht="15" customHeight="1" x14ac:dyDescent="0.15"/>
    <row r="10" spans="1:10" ht="15" customHeight="1" x14ac:dyDescent="0.15">
      <c r="A10" s="11" t="s">
        <v>127</v>
      </c>
      <c r="B10" s="11"/>
      <c r="C10" s="11"/>
      <c r="D10" s="11"/>
    </row>
    <row r="11" spans="1:10" ht="15" customHeight="1" x14ac:dyDescent="0.15">
      <c r="A11" s="11"/>
      <c r="B11" s="11" t="s">
        <v>128</v>
      </c>
      <c r="C11" s="11" t="s">
        <v>9</v>
      </c>
      <c r="D11" s="11" t="s">
        <v>10</v>
      </c>
    </row>
    <row r="12" spans="1:10" ht="20.100000000000001" customHeight="1" x14ac:dyDescent="0.15">
      <c r="A12" s="31" t="s">
        <v>129</v>
      </c>
      <c r="B12" s="31"/>
      <c r="C12" s="31"/>
    </row>
    <row r="13" spans="1:10" ht="20.100000000000001" customHeight="1" x14ac:dyDescent="0.15"/>
    <row r="14" spans="1:10" ht="20.100000000000001" customHeight="1" x14ac:dyDescent="0.15">
      <c r="B14" s="32" t="s">
        <v>0</v>
      </c>
      <c r="C14" s="32"/>
      <c r="D14" s="32"/>
    </row>
    <row r="15" spans="1:10" ht="50.1" customHeight="1" x14ac:dyDescent="0.15">
      <c r="B15" s="33" t="s">
        <v>130</v>
      </c>
      <c r="C15" s="33"/>
      <c r="D15" s="33"/>
    </row>
    <row r="16" spans="1:10" ht="30" customHeight="1" x14ac:dyDescent="0.15">
      <c r="B16" s="33" t="s">
        <v>131</v>
      </c>
      <c r="C16" s="33"/>
      <c r="D16" s="33"/>
    </row>
    <row r="17" spans="2:4" ht="30" customHeight="1" x14ac:dyDescent="0.15">
      <c r="B17" s="33" t="s">
        <v>132</v>
      </c>
      <c r="C17" s="33"/>
      <c r="D17" s="33"/>
    </row>
    <row r="18" spans="2:4" ht="15" customHeight="1" x14ac:dyDescent="0.15">
      <c r="B18" s="33" t="s">
        <v>133</v>
      </c>
      <c r="C18" s="33"/>
      <c r="D18" s="33"/>
    </row>
    <row r="19" spans="2:4" ht="20.100000000000001" customHeight="1" x14ac:dyDescent="0.15">
      <c r="B19" s="33" t="s">
        <v>11</v>
      </c>
      <c r="C19" s="33"/>
      <c r="D19" s="33"/>
    </row>
    <row r="20" spans="2:4" ht="15" customHeight="1" x14ac:dyDescent="0.15">
      <c r="B20" s="34" t="s">
        <v>134</v>
      </c>
      <c r="C20" s="34"/>
      <c r="D20" s="34"/>
    </row>
  </sheetData>
  <sheetProtection password="F611" sheet="1" objects="1" scenarios="1"/>
  <mergeCells count="13">
    <mergeCell ref="B18:D18"/>
    <mergeCell ref="B19:D19"/>
    <mergeCell ref="B20:D20"/>
    <mergeCell ref="A12:C12"/>
    <mergeCell ref="B14:D14"/>
    <mergeCell ref="B15:D15"/>
    <mergeCell ref="B16:D16"/>
    <mergeCell ref="B17:D17"/>
    <mergeCell ref="A1:J1"/>
    <mergeCell ref="A3:A4"/>
    <mergeCell ref="B3:B4"/>
    <mergeCell ref="C3:F3"/>
    <mergeCell ref="G3:J3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Титульный лист</vt:lpstr>
      <vt:lpstr>Услуги</vt:lpstr>
      <vt:lpstr>Работы</vt:lpstr>
      <vt:lpstr>Прочие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2023-07-03T13:10:49Z</dcterms:modified>
</cp:coreProperties>
</file>